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25725"/>
</workbook>
</file>

<file path=xl/calcChain.xml><?xml version="1.0" encoding="utf-8"?>
<calcChain xmlns="http://schemas.openxmlformats.org/spreadsheetml/2006/main">
  <c r="N22" i="1"/>
  <c r="N26" s="1"/>
  <c r="L22"/>
  <c r="L26" s="1"/>
  <c r="K22"/>
  <c r="K26" s="1"/>
  <c r="L25"/>
  <c r="N25"/>
  <c r="K25"/>
  <c r="L10"/>
  <c r="N10"/>
  <c r="K10"/>
</calcChain>
</file>

<file path=xl/sharedStrings.xml><?xml version="1.0" encoding="utf-8"?>
<sst xmlns="http://schemas.openxmlformats.org/spreadsheetml/2006/main" count="145" uniqueCount="75">
  <si>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</si>
  <si>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</si>
  <si>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</si>
  <si>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</si>
  <si>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</si>
  <si>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</si>
  <si>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</si>
  <si>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</si>
  <si>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</si>
  <si>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</si>
  <si>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</si>
  <si>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债券本金（万元）</t>
  </si>
  <si>
    <t>债务利息（万元/年）</t>
  </si>
  <si>
    <t>偿债资金来源</t>
  </si>
  <si>
    <t>备注</t>
  </si>
  <si>
    <t>地方政府一般债券</t>
  </si>
  <si>
    <t>唐冶片区建设提升</t>
  </si>
  <si>
    <t>5年</t>
  </si>
  <si>
    <t>一年一次</t>
  </si>
  <si>
    <t>一般公共预算收入</t>
  </si>
  <si>
    <t>济财预〔2014〕15号</t>
  </si>
  <si>
    <t>2014年地方政府债券</t>
  </si>
  <si>
    <t>7年</t>
  </si>
  <si>
    <t>济财债〔2017〕7号</t>
  </si>
  <si>
    <t>2017年第二批地方政府债券</t>
  </si>
  <si>
    <t>郭店片区十村整合城中村改造项目</t>
  </si>
  <si>
    <t>3年</t>
  </si>
  <si>
    <t>（一）</t>
  </si>
  <si>
    <t>地方政府一般债券合计</t>
  </si>
  <si>
    <t>济财债〔2015〕10号</t>
  </si>
  <si>
    <t>山东省政府专项债券（一期）</t>
  </si>
  <si>
    <t>地方政府专项债券（置换债券）</t>
  </si>
  <si>
    <t>置换原存量债务</t>
  </si>
  <si>
    <t>政府性基金收入</t>
  </si>
  <si>
    <t>山东省政府专项债券（二期）</t>
  </si>
  <si>
    <t>山东省政府专项债券（三期）</t>
  </si>
  <si>
    <t>10年</t>
  </si>
  <si>
    <t>半年一次</t>
  </si>
  <si>
    <t>山东省政府定向承销发行债券</t>
  </si>
  <si>
    <t>济财债〔2017〕15号</t>
  </si>
  <si>
    <t>2017年第四批地方政府专项债券</t>
  </si>
  <si>
    <t>地方政府专项债券</t>
  </si>
  <si>
    <t>潘田片区城中村改造及历城二中建设项目</t>
  </si>
  <si>
    <t>（二）</t>
  </si>
  <si>
    <t>地方政府专项债券合计</t>
  </si>
  <si>
    <t>2005年国债转贷协议</t>
  </si>
  <si>
    <t>中央国债转贷资金</t>
  </si>
  <si>
    <t>国债转贷</t>
  </si>
  <si>
    <t>盖家沟物流园区建设项目</t>
  </si>
  <si>
    <t>15年</t>
  </si>
  <si>
    <t>盖家沟国际物流有限公司</t>
  </si>
  <si>
    <t>2006年国债转贷协议</t>
  </si>
  <si>
    <t>（三）</t>
  </si>
  <si>
    <t>国债转贷项目合计</t>
  </si>
  <si>
    <t>总计</t>
  </si>
  <si>
    <t>2019年上半年历城区政府债务限额及余额情况表</t>
    <phoneticPr fontId="2" type="noConversion"/>
  </si>
  <si>
    <t>济财债〔2018〕11号</t>
  </si>
  <si>
    <t>2018年第四批公开发行地方政府债券</t>
  </si>
  <si>
    <t>生态保护修复工程</t>
  </si>
  <si>
    <t>济财债〔2018〕20号</t>
  </si>
  <si>
    <t>2018年全市棚户区改造专项债券</t>
  </si>
  <si>
    <t>棚户区改造专项债券</t>
  </si>
  <si>
    <t xml:space="preserve">      备注：根据济南市财政局文件（济财债〔2018〕30号），历城区2018年政府债务限额合计416215万元，其中：一般债务限额70895万元，专项债务限额345320万元。</t>
  </si>
  <si>
    <t>济财债〔2019〕12号</t>
    <phoneticPr fontId="2" type="noConversion"/>
  </si>
  <si>
    <t>2019年第三批公开发行棚户区改造专项债券</t>
    <phoneticPr fontId="2" type="noConversion"/>
  </si>
  <si>
    <t>5年</t>
    <phoneticPr fontId="2" type="noConversion"/>
  </si>
  <si>
    <t>一年一次</t>
    <phoneticPr fontId="2" type="noConversion"/>
  </si>
  <si>
    <t>截止2019年上半年债务余额</t>
    <phoneticPr fontId="2" type="noConversion"/>
  </si>
  <si>
    <t>济财债〔2019〕14号</t>
    <phoneticPr fontId="2" type="noConversion"/>
  </si>
  <si>
    <t>2019年第四批公开发行棚户区改造专项债券</t>
    <phoneticPr fontId="2" type="noConversion"/>
  </si>
  <si>
    <t>地方政府专项债券</t>
    <phoneticPr fontId="2" type="noConversion"/>
  </si>
  <si>
    <t>棚户区改造专项债券</t>
    <phoneticPr fontId="2" type="noConversion"/>
  </si>
  <si>
    <t>5年</t>
    <phoneticPr fontId="2" type="noConversion"/>
  </si>
  <si>
    <t>一年一次</t>
    <phoneticPr fontId="2" type="noConversion"/>
  </si>
  <si>
    <t>附表30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</si>
</sst>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31" fontId="5" fillId="0" borderId="4" xfId="0" applyNumberFormat="1" applyFont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 wrapText="1" shrinkToFit="1"/>
    </xf>
    <xf numFmtId="31" fontId="3" fillId="0" borderId="4" xfId="0" applyNumberFormat="1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1" fontId="0" fillId="0" borderId="0" xfId="0" applyNumberFormat="1" applyBorder="1" applyAlignment="1">
      <alignment horizontal="center" vertical="center" wrapText="1"/>
    </xf>
    <xf numFmtId="31" fontId="4" fillId="0" borderId="0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1" fontId="5" fillId="0" borderId="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workbookViewId="0">
      <selection sqref="A1:B1"/>
    </sheetView>
  </sheetViews>
  <sheetFormatPr defaultColWidth="9" defaultRowHeight="13.5"/>
  <cols>
    <col min="1" max="1" width="8.125" customWidth="1"/>
    <col min="2" max="2" width="15" customWidth="1"/>
    <col min="3" max="3" width="15.875" customWidth="1"/>
    <col min="4" max="4" width="16.5" customWidth="1"/>
    <col min="5" max="5" width="15.25" customWidth="1"/>
    <col min="6" max="6" width="13.875" customWidth="1"/>
    <col min="7" max="11" width="10" customWidth="1"/>
    <col min="12" max="13" width="12.125" customWidth="1"/>
    <col min="14" max="14" width="12" customWidth="1"/>
  </cols>
  <sheetData>
    <row r="1" spans="1:15" s="16" customFormat="1" ht="26.25" customHeight="1">
      <c r="A1" s="30" t="s">
        <v>74</v>
      </c>
      <c r="B1" s="30"/>
    </row>
    <row r="2" spans="1:15" s="16" customFormat="1" ht="39.75" customHeight="1">
      <c r="A2" s="31" t="s">
        <v>55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s="16" customFormat="1" ht="23.25" customHeight="1" thickBot="1">
      <c r="C3" s="17"/>
      <c r="D3" s="18"/>
      <c r="E3" s="17"/>
      <c r="F3" s="17"/>
      <c r="G3" s="17"/>
      <c r="H3" s="17"/>
      <c r="I3" s="17"/>
      <c r="J3" s="17"/>
      <c r="K3" s="17"/>
      <c r="L3" s="17"/>
      <c r="M3" s="32" t="s">
        <v>0</v>
      </c>
      <c r="N3" s="32"/>
      <c r="O3" s="32"/>
    </row>
    <row r="4" spans="1:15" ht="29.25" customHeight="1">
      <c r="A4" s="22" t="s">
        <v>1</v>
      </c>
      <c r="B4" s="24" t="s">
        <v>2</v>
      </c>
      <c r="C4" s="24" t="s">
        <v>3</v>
      </c>
      <c r="D4" s="24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  <c r="J4" s="24" t="s">
        <v>10</v>
      </c>
      <c r="K4" s="24" t="s">
        <v>11</v>
      </c>
      <c r="L4" s="24" t="s">
        <v>12</v>
      </c>
      <c r="M4" s="24" t="s">
        <v>13</v>
      </c>
      <c r="N4" s="24" t="s">
        <v>67</v>
      </c>
      <c r="O4" s="33" t="s">
        <v>14</v>
      </c>
    </row>
    <row r="5" spans="1:15" ht="29.25" customHeight="1">
      <c r="A5" s="23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34"/>
    </row>
    <row r="6" spans="1:15" ht="47.25" customHeight="1">
      <c r="A6" s="10">
        <v>1</v>
      </c>
      <c r="B6" s="11" t="s">
        <v>20</v>
      </c>
      <c r="C6" s="11" t="s">
        <v>21</v>
      </c>
      <c r="D6" s="11" t="s">
        <v>15</v>
      </c>
      <c r="E6" s="11" t="s">
        <v>16</v>
      </c>
      <c r="F6" s="2">
        <v>41883</v>
      </c>
      <c r="G6" s="3" t="s">
        <v>22</v>
      </c>
      <c r="H6" s="2">
        <v>44440</v>
      </c>
      <c r="I6" s="6">
        <v>3.88</v>
      </c>
      <c r="J6" s="3" t="s">
        <v>18</v>
      </c>
      <c r="K6" s="6">
        <v>5000</v>
      </c>
      <c r="L6" s="6">
        <v>194</v>
      </c>
      <c r="M6" s="3" t="s">
        <v>19</v>
      </c>
      <c r="N6" s="6">
        <v>5000</v>
      </c>
      <c r="O6" s="7"/>
    </row>
    <row r="7" spans="1:15" ht="47.25" customHeight="1">
      <c r="A7" s="10">
        <v>2</v>
      </c>
      <c r="B7" s="11" t="s">
        <v>23</v>
      </c>
      <c r="C7" s="11" t="s">
        <v>24</v>
      </c>
      <c r="D7" s="11" t="s">
        <v>15</v>
      </c>
      <c r="E7" s="11" t="s">
        <v>25</v>
      </c>
      <c r="F7" s="2">
        <v>42909</v>
      </c>
      <c r="G7" s="3" t="s">
        <v>26</v>
      </c>
      <c r="H7" s="2">
        <v>44005</v>
      </c>
      <c r="I7" s="6">
        <v>4.04</v>
      </c>
      <c r="J7" s="3" t="s">
        <v>18</v>
      </c>
      <c r="K7" s="6">
        <v>5980</v>
      </c>
      <c r="L7" s="6">
        <v>241.59</v>
      </c>
      <c r="M7" s="3" t="s">
        <v>19</v>
      </c>
      <c r="N7" s="6">
        <v>5980</v>
      </c>
      <c r="O7" s="7"/>
    </row>
    <row r="8" spans="1:15" ht="47.25" customHeight="1">
      <c r="A8" s="10">
        <v>3</v>
      </c>
      <c r="B8" s="11" t="s">
        <v>23</v>
      </c>
      <c r="C8" s="11" t="s">
        <v>24</v>
      </c>
      <c r="D8" s="11" t="s">
        <v>15</v>
      </c>
      <c r="E8" s="11" t="s">
        <v>25</v>
      </c>
      <c r="F8" s="2">
        <v>42909</v>
      </c>
      <c r="G8" s="3" t="s">
        <v>17</v>
      </c>
      <c r="H8" s="2">
        <v>44735</v>
      </c>
      <c r="I8" s="6">
        <v>4.2</v>
      </c>
      <c r="J8" s="3" t="s">
        <v>18</v>
      </c>
      <c r="K8" s="6">
        <v>3510</v>
      </c>
      <c r="L8" s="6">
        <v>147.41999999999999</v>
      </c>
      <c r="M8" s="3" t="s">
        <v>19</v>
      </c>
      <c r="N8" s="6">
        <v>3510</v>
      </c>
      <c r="O8" s="7"/>
    </row>
    <row r="9" spans="1:15" ht="47.25" customHeight="1">
      <c r="A9" s="10">
        <v>4</v>
      </c>
      <c r="B9" s="11" t="s">
        <v>23</v>
      </c>
      <c r="C9" s="11" t="s">
        <v>24</v>
      </c>
      <c r="D9" s="11" t="s">
        <v>15</v>
      </c>
      <c r="E9" s="11" t="s">
        <v>25</v>
      </c>
      <c r="F9" s="2">
        <v>42909</v>
      </c>
      <c r="G9" s="3" t="s">
        <v>26</v>
      </c>
      <c r="H9" s="2">
        <v>44005</v>
      </c>
      <c r="I9" s="6">
        <v>4.2300000000000004</v>
      </c>
      <c r="J9" s="3" t="s">
        <v>18</v>
      </c>
      <c r="K9" s="6">
        <v>3510</v>
      </c>
      <c r="L9" s="6">
        <v>148.47</v>
      </c>
      <c r="M9" s="3" t="s">
        <v>19</v>
      </c>
      <c r="N9" s="6">
        <v>3510</v>
      </c>
      <c r="O9" s="7"/>
    </row>
    <row r="10" spans="1:15" ht="47.25" customHeight="1">
      <c r="A10" s="13" t="s">
        <v>27</v>
      </c>
      <c r="B10" s="26" t="s">
        <v>28</v>
      </c>
      <c r="C10" s="26"/>
      <c r="D10" s="26"/>
      <c r="E10" s="12"/>
      <c r="F10" s="4"/>
      <c r="G10" s="5"/>
      <c r="H10" s="4"/>
      <c r="I10" s="8"/>
      <c r="J10" s="5"/>
      <c r="K10" s="8">
        <f>SUM(K6:K9)</f>
        <v>18000</v>
      </c>
      <c r="L10" s="8">
        <f t="shared" ref="L10:N10" si="0">SUM(L6:L9)</f>
        <v>731.48</v>
      </c>
      <c r="M10" s="8"/>
      <c r="N10" s="8">
        <f t="shared" si="0"/>
        <v>18000</v>
      </c>
      <c r="O10" s="9"/>
    </row>
    <row r="11" spans="1:15" s="1" customFormat="1" ht="47.25" customHeight="1">
      <c r="A11" s="10">
        <v>1</v>
      </c>
      <c r="B11" s="11" t="s">
        <v>29</v>
      </c>
      <c r="C11" s="11" t="s">
        <v>30</v>
      </c>
      <c r="D11" s="11" t="s">
        <v>31</v>
      </c>
      <c r="E11" s="11" t="s">
        <v>32</v>
      </c>
      <c r="F11" s="2">
        <v>42209</v>
      </c>
      <c r="G11" s="3" t="s">
        <v>17</v>
      </c>
      <c r="H11" s="2">
        <v>44039</v>
      </c>
      <c r="I11" s="6">
        <v>3.16</v>
      </c>
      <c r="J11" s="3" t="s">
        <v>18</v>
      </c>
      <c r="K11" s="6">
        <v>41592</v>
      </c>
      <c r="L11" s="6">
        <v>1314.31</v>
      </c>
      <c r="M11" s="3" t="s">
        <v>33</v>
      </c>
      <c r="N11" s="6">
        <v>41592</v>
      </c>
      <c r="O11" s="7"/>
    </row>
    <row r="12" spans="1:15" ht="47.25" customHeight="1">
      <c r="A12" s="10">
        <v>2</v>
      </c>
      <c r="B12" s="11" t="s">
        <v>29</v>
      </c>
      <c r="C12" s="11" t="s">
        <v>34</v>
      </c>
      <c r="D12" s="11" t="s">
        <v>31</v>
      </c>
      <c r="E12" s="11" t="s">
        <v>32</v>
      </c>
      <c r="F12" s="2">
        <v>42209</v>
      </c>
      <c r="G12" s="3" t="s">
        <v>22</v>
      </c>
      <c r="H12" s="2">
        <v>44769</v>
      </c>
      <c r="I12" s="6">
        <v>3.46</v>
      </c>
      <c r="J12" s="3" t="s">
        <v>18</v>
      </c>
      <c r="K12" s="6">
        <v>16637</v>
      </c>
      <c r="L12" s="6">
        <v>575.64</v>
      </c>
      <c r="M12" s="3" t="s">
        <v>33</v>
      </c>
      <c r="N12" s="6">
        <v>16637</v>
      </c>
      <c r="O12" s="7"/>
    </row>
    <row r="13" spans="1:15" ht="47.25" customHeight="1">
      <c r="A13" s="10">
        <v>3</v>
      </c>
      <c r="B13" s="11" t="s">
        <v>29</v>
      </c>
      <c r="C13" s="11" t="s">
        <v>35</v>
      </c>
      <c r="D13" s="11" t="s">
        <v>31</v>
      </c>
      <c r="E13" s="11" t="s">
        <v>32</v>
      </c>
      <c r="F13" s="2">
        <v>42209</v>
      </c>
      <c r="G13" s="3" t="s">
        <v>36</v>
      </c>
      <c r="H13" s="2">
        <v>45865</v>
      </c>
      <c r="I13" s="6">
        <v>3.5</v>
      </c>
      <c r="J13" s="3" t="s">
        <v>37</v>
      </c>
      <c r="K13" s="6">
        <v>24954</v>
      </c>
      <c r="L13" s="6">
        <v>873.39</v>
      </c>
      <c r="M13" s="3" t="s">
        <v>33</v>
      </c>
      <c r="N13" s="6">
        <v>24954</v>
      </c>
      <c r="O13" s="7"/>
    </row>
    <row r="14" spans="1:15" ht="47.25" customHeight="1">
      <c r="A14" s="10">
        <v>4</v>
      </c>
      <c r="B14" s="11" t="s">
        <v>29</v>
      </c>
      <c r="C14" s="11" t="s">
        <v>38</v>
      </c>
      <c r="D14" s="11" t="s">
        <v>31</v>
      </c>
      <c r="E14" s="11" t="s">
        <v>32</v>
      </c>
      <c r="F14" s="2">
        <v>42181</v>
      </c>
      <c r="G14" s="3" t="s">
        <v>22</v>
      </c>
      <c r="H14" s="2">
        <v>44742</v>
      </c>
      <c r="I14" s="6">
        <v>4.05</v>
      </c>
      <c r="J14" s="3" t="s">
        <v>18</v>
      </c>
      <c r="K14" s="6">
        <v>1250</v>
      </c>
      <c r="L14" s="6">
        <v>50.63</v>
      </c>
      <c r="M14" s="3" t="s">
        <v>33</v>
      </c>
      <c r="N14" s="6">
        <v>1250</v>
      </c>
      <c r="O14" s="7"/>
    </row>
    <row r="15" spans="1:15" ht="47.25" customHeight="1">
      <c r="A15" s="10">
        <v>5</v>
      </c>
      <c r="B15" s="11" t="s">
        <v>29</v>
      </c>
      <c r="C15" s="11" t="s">
        <v>38</v>
      </c>
      <c r="D15" s="11" t="s">
        <v>31</v>
      </c>
      <c r="E15" s="11" t="s">
        <v>32</v>
      </c>
      <c r="F15" s="2">
        <v>42181</v>
      </c>
      <c r="G15" s="3" t="s">
        <v>17</v>
      </c>
      <c r="H15" s="2">
        <v>44012</v>
      </c>
      <c r="I15" s="6">
        <v>3.68</v>
      </c>
      <c r="J15" s="3" t="s">
        <v>18</v>
      </c>
      <c r="K15" s="6">
        <v>1250</v>
      </c>
      <c r="L15" s="6">
        <v>46</v>
      </c>
      <c r="M15" s="3" t="s">
        <v>33</v>
      </c>
      <c r="N15" s="6">
        <v>1250</v>
      </c>
      <c r="O15" s="7"/>
    </row>
    <row r="16" spans="1:15" ht="47.25" customHeight="1">
      <c r="A16" s="10">
        <v>6</v>
      </c>
      <c r="B16" s="11" t="s">
        <v>29</v>
      </c>
      <c r="C16" s="11" t="s">
        <v>38</v>
      </c>
      <c r="D16" s="11" t="s">
        <v>31</v>
      </c>
      <c r="E16" s="11" t="s">
        <v>32</v>
      </c>
      <c r="F16" s="2">
        <v>42181</v>
      </c>
      <c r="G16" s="3" t="s">
        <v>36</v>
      </c>
      <c r="H16" s="2">
        <v>45838</v>
      </c>
      <c r="I16" s="6">
        <v>4.13</v>
      </c>
      <c r="J16" s="3" t="s">
        <v>37</v>
      </c>
      <c r="K16" s="6">
        <v>833</v>
      </c>
      <c r="L16" s="6">
        <v>34.4</v>
      </c>
      <c r="M16" s="3" t="s">
        <v>33</v>
      </c>
      <c r="N16" s="6">
        <v>833</v>
      </c>
      <c r="O16" s="7"/>
    </row>
    <row r="17" spans="1:15" ht="47.25" customHeight="1">
      <c r="A17" s="10">
        <v>7</v>
      </c>
      <c r="B17" s="3" t="s">
        <v>39</v>
      </c>
      <c r="C17" s="3" t="s">
        <v>40</v>
      </c>
      <c r="D17" s="11" t="s">
        <v>41</v>
      </c>
      <c r="E17" s="11" t="s">
        <v>42</v>
      </c>
      <c r="F17" s="2">
        <v>42961</v>
      </c>
      <c r="G17" s="3" t="s">
        <v>22</v>
      </c>
      <c r="H17" s="2">
        <v>45518</v>
      </c>
      <c r="I17" s="6">
        <v>4</v>
      </c>
      <c r="J17" s="3" t="s">
        <v>18</v>
      </c>
      <c r="K17" s="6">
        <v>67000</v>
      </c>
      <c r="L17" s="6">
        <v>2680</v>
      </c>
      <c r="M17" s="3" t="s">
        <v>33</v>
      </c>
      <c r="N17" s="6">
        <v>67000</v>
      </c>
      <c r="O17" s="7"/>
    </row>
    <row r="18" spans="1:15" ht="47.25" customHeight="1">
      <c r="A18" s="10">
        <v>8</v>
      </c>
      <c r="B18" s="3" t="s">
        <v>56</v>
      </c>
      <c r="C18" s="3" t="s">
        <v>57</v>
      </c>
      <c r="D18" s="11" t="s">
        <v>41</v>
      </c>
      <c r="E18" s="11" t="s">
        <v>58</v>
      </c>
      <c r="F18" s="2">
        <v>43318</v>
      </c>
      <c r="G18" s="3" t="s">
        <v>17</v>
      </c>
      <c r="H18" s="2">
        <v>45144</v>
      </c>
      <c r="I18" s="6">
        <v>3.67</v>
      </c>
      <c r="J18" s="3" t="s">
        <v>18</v>
      </c>
      <c r="K18" s="6">
        <v>1750</v>
      </c>
      <c r="L18" s="6">
        <v>64.224999999999994</v>
      </c>
      <c r="M18" s="3" t="s">
        <v>33</v>
      </c>
      <c r="N18" s="6">
        <v>1750</v>
      </c>
      <c r="O18" s="7"/>
    </row>
    <row r="19" spans="1:15" ht="47.25" customHeight="1">
      <c r="A19" s="10">
        <v>9</v>
      </c>
      <c r="B19" s="3" t="s">
        <v>59</v>
      </c>
      <c r="C19" s="3" t="s">
        <v>60</v>
      </c>
      <c r="D19" s="11" t="s">
        <v>41</v>
      </c>
      <c r="E19" s="11" t="s">
        <v>61</v>
      </c>
      <c r="F19" s="2">
        <v>43343</v>
      </c>
      <c r="G19" s="3" t="s">
        <v>17</v>
      </c>
      <c r="H19" s="2">
        <v>45169</v>
      </c>
      <c r="I19" s="6">
        <v>3.8</v>
      </c>
      <c r="J19" s="3" t="s">
        <v>18</v>
      </c>
      <c r="K19" s="6">
        <v>133647</v>
      </c>
      <c r="L19" s="6">
        <v>5078.5860000000002</v>
      </c>
      <c r="M19" s="3" t="s">
        <v>33</v>
      </c>
      <c r="N19" s="6">
        <v>133647</v>
      </c>
      <c r="O19" s="7"/>
    </row>
    <row r="20" spans="1:15" ht="47.25" customHeight="1">
      <c r="A20" s="10">
        <v>10</v>
      </c>
      <c r="B20" s="3" t="s">
        <v>63</v>
      </c>
      <c r="C20" s="3" t="s">
        <v>64</v>
      </c>
      <c r="D20" s="11" t="s">
        <v>41</v>
      </c>
      <c r="E20" s="11" t="s">
        <v>61</v>
      </c>
      <c r="F20" s="2">
        <v>43551</v>
      </c>
      <c r="G20" s="3" t="s">
        <v>65</v>
      </c>
      <c r="H20" s="2">
        <v>45378</v>
      </c>
      <c r="I20" s="6">
        <v>3.28</v>
      </c>
      <c r="J20" s="3" t="s">
        <v>66</v>
      </c>
      <c r="K20" s="6">
        <v>30000</v>
      </c>
      <c r="L20" s="6">
        <v>984</v>
      </c>
      <c r="M20" s="3" t="s">
        <v>33</v>
      </c>
      <c r="N20" s="6">
        <v>30000</v>
      </c>
      <c r="O20" s="7"/>
    </row>
    <row r="21" spans="1:15" ht="47.25" customHeight="1">
      <c r="A21" s="14">
        <v>11</v>
      </c>
      <c r="B21" s="3" t="s">
        <v>68</v>
      </c>
      <c r="C21" s="3" t="s">
        <v>69</v>
      </c>
      <c r="D21" s="15" t="s">
        <v>70</v>
      </c>
      <c r="E21" s="15" t="s">
        <v>71</v>
      </c>
      <c r="F21" s="2">
        <v>43601</v>
      </c>
      <c r="G21" s="3" t="s">
        <v>72</v>
      </c>
      <c r="H21" s="2">
        <v>45428</v>
      </c>
      <c r="I21" s="6">
        <v>3.4</v>
      </c>
      <c r="J21" s="3" t="s">
        <v>73</v>
      </c>
      <c r="K21" s="6">
        <v>100000</v>
      </c>
      <c r="L21" s="6">
        <v>3400</v>
      </c>
      <c r="M21" s="3" t="s">
        <v>33</v>
      </c>
      <c r="N21" s="6">
        <v>100000</v>
      </c>
      <c r="O21" s="7"/>
    </row>
    <row r="22" spans="1:15" s="1" customFormat="1" ht="47.25" customHeight="1">
      <c r="A22" s="13" t="s">
        <v>43</v>
      </c>
      <c r="B22" s="26" t="s">
        <v>44</v>
      </c>
      <c r="C22" s="26"/>
      <c r="D22" s="26"/>
      <c r="E22" s="12"/>
      <c r="F22" s="4"/>
      <c r="G22" s="5"/>
      <c r="H22" s="4"/>
      <c r="I22" s="8"/>
      <c r="J22" s="5"/>
      <c r="K22" s="8">
        <f>SUM(K11:K21)</f>
        <v>418913</v>
      </c>
      <c r="L22" s="8">
        <f>SUM(L11:L21)</f>
        <v>15101.181</v>
      </c>
      <c r="M22" s="8"/>
      <c r="N22" s="8">
        <f>SUM(N11:N21)</f>
        <v>418913</v>
      </c>
      <c r="O22" s="9"/>
    </row>
    <row r="23" spans="1:15" ht="47.25" customHeight="1">
      <c r="A23" s="10">
        <v>1</v>
      </c>
      <c r="B23" s="11" t="s">
        <v>45</v>
      </c>
      <c r="C23" s="11" t="s">
        <v>46</v>
      </c>
      <c r="D23" s="11" t="s">
        <v>47</v>
      </c>
      <c r="E23" s="11" t="s">
        <v>48</v>
      </c>
      <c r="F23" s="2">
        <v>38568</v>
      </c>
      <c r="G23" s="3" t="s">
        <v>49</v>
      </c>
      <c r="H23" s="2">
        <v>44047</v>
      </c>
      <c r="I23" s="6">
        <v>5.4</v>
      </c>
      <c r="J23" s="3" t="s">
        <v>18</v>
      </c>
      <c r="K23" s="6">
        <v>165</v>
      </c>
      <c r="L23" s="6">
        <v>0.81</v>
      </c>
      <c r="M23" s="3" t="s">
        <v>50</v>
      </c>
      <c r="N23" s="6">
        <v>15</v>
      </c>
      <c r="O23" s="7"/>
    </row>
    <row r="24" spans="1:15" ht="47.25" customHeight="1">
      <c r="A24" s="10">
        <v>2</v>
      </c>
      <c r="B24" s="11" t="s">
        <v>51</v>
      </c>
      <c r="C24" s="11" t="s">
        <v>46</v>
      </c>
      <c r="D24" s="11" t="s">
        <v>47</v>
      </c>
      <c r="E24" s="11" t="s">
        <v>48</v>
      </c>
      <c r="F24" s="2">
        <v>38726</v>
      </c>
      <c r="G24" s="3" t="s">
        <v>49</v>
      </c>
      <c r="H24" s="2">
        <v>44205</v>
      </c>
      <c r="I24" s="6">
        <v>5.4</v>
      </c>
      <c r="J24" s="3" t="s">
        <v>18</v>
      </c>
      <c r="K24" s="6">
        <v>165</v>
      </c>
      <c r="L24" s="6">
        <v>0.81</v>
      </c>
      <c r="M24" s="3" t="s">
        <v>50</v>
      </c>
      <c r="N24" s="6">
        <v>15</v>
      </c>
      <c r="O24" s="7"/>
    </row>
    <row r="25" spans="1:15" s="1" customFormat="1" ht="47.25" customHeight="1">
      <c r="A25" s="13" t="s">
        <v>52</v>
      </c>
      <c r="B25" s="26" t="s">
        <v>53</v>
      </c>
      <c r="C25" s="26"/>
      <c r="D25" s="26"/>
      <c r="E25" s="12"/>
      <c r="F25" s="4"/>
      <c r="G25" s="5"/>
      <c r="H25" s="4"/>
      <c r="I25" s="8"/>
      <c r="J25" s="5"/>
      <c r="K25" s="8">
        <f>SUM(K23:K24)</f>
        <v>330</v>
      </c>
      <c r="L25" s="8">
        <f t="shared" ref="L25:N25" si="1">SUM(L23:L24)</f>
        <v>1.62</v>
      </c>
      <c r="M25" s="8"/>
      <c r="N25" s="8">
        <f t="shared" si="1"/>
        <v>30</v>
      </c>
      <c r="O25" s="9"/>
    </row>
    <row r="26" spans="1:15" s="1" customFormat="1" ht="47.25" customHeight="1">
      <c r="A26" s="35" t="s">
        <v>54</v>
      </c>
      <c r="B26" s="26"/>
      <c r="C26" s="26"/>
      <c r="D26" s="26"/>
      <c r="E26" s="12"/>
      <c r="F26" s="4"/>
      <c r="G26" s="5"/>
      <c r="H26" s="4"/>
      <c r="I26" s="8"/>
      <c r="J26" s="5"/>
      <c r="K26" s="8">
        <f>K25+K22+K10</f>
        <v>437243</v>
      </c>
      <c r="L26" s="8">
        <f t="shared" ref="L26:N26" si="2">L25+L22+L10</f>
        <v>15834.281000000001</v>
      </c>
      <c r="M26" s="8"/>
      <c r="N26" s="8">
        <f t="shared" si="2"/>
        <v>436943</v>
      </c>
      <c r="O26" s="9"/>
    </row>
    <row r="27" spans="1:15" ht="38.25" customHeight="1">
      <c r="A27" s="27" t="s">
        <v>62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9"/>
    </row>
    <row r="28" spans="1:15" ht="38.25" customHeight="1" thickBot="1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1"/>
    </row>
    <row r="29" spans="1:15" ht="21.75" customHeight="1"/>
  </sheetData>
  <mergeCells count="24">
    <mergeCell ref="A27:O27"/>
    <mergeCell ref="B10:D10"/>
    <mergeCell ref="B22:D22"/>
    <mergeCell ref="A1:B1"/>
    <mergeCell ref="A2:O2"/>
    <mergeCell ref="M3:O3"/>
    <mergeCell ref="O4:O5"/>
    <mergeCell ref="A26:D26"/>
    <mergeCell ref="A28:O2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B25:D25"/>
    <mergeCell ref="N4:N5"/>
  </mergeCells>
  <phoneticPr fontId="2" type="noConversion"/>
  <pageMargins left="0.51181102362204722" right="0.11811023622047245" top="0.55118110236220474" bottom="0.55118110236220474" header="0.31496062992125984" footer="0.31496062992125984"/>
  <pageSetup paperSize="9" scale="70" orientation="landscape" r:id="rId1"/>
  <headerFooter scaleWithDoc="0"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2019-04-08T13:36:55Z</cp:lastPrinted>
  <dcterms:created xsi:type="dcterms:W3CDTF">2017-06-02T13:42:00Z</dcterms:created>
  <dcterms:modified xsi:type="dcterms:W3CDTF">2019-08-30T02:25:26Z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