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75" windowWidth="18915" windowHeight="7050"/>
  </bookViews>
  <sheets>
    <sheet name="4-全区基金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E11" i="1"/>
  <c r="E25"/>
  <c r="E31"/>
  <c r="E9"/>
  <c r="F8"/>
  <c r="F9"/>
  <c r="F11"/>
  <c r="F12"/>
  <c r="F14"/>
  <c r="F16"/>
  <c r="F19"/>
  <c r="F20"/>
  <c r="F21"/>
  <c r="F23"/>
  <c r="F24"/>
  <c r="F25"/>
  <c r="F28"/>
  <c r="F29"/>
  <c r="F30"/>
  <c r="F31"/>
  <c r="F32"/>
  <c r="F7"/>
  <c r="C9"/>
  <c r="D9"/>
  <c r="B9"/>
  <c r="B25"/>
  <c r="C25"/>
  <c r="D25"/>
  <c r="B26"/>
  <c r="C26"/>
  <c r="D26"/>
  <c r="B28"/>
  <c r="C28"/>
  <c r="E28" s="1"/>
  <c r="D28"/>
  <c r="D32" l="1"/>
  <c r="C32"/>
  <c r="E32" s="1"/>
  <c r="B32"/>
</calcChain>
</file>

<file path=xl/sharedStrings.xml><?xml version="1.0" encoding="utf-8"?>
<sst xmlns="http://schemas.openxmlformats.org/spreadsheetml/2006/main" count="38" uniqueCount="38">
  <si>
    <t>支出总计</t>
  </si>
  <si>
    <t>结转下年支出</t>
    <phoneticPr fontId="5" type="noConversion"/>
  </si>
  <si>
    <t>将上级补助部分的负数置换为对下补助支出</t>
    <phoneticPr fontId="5" type="noConversion"/>
  </si>
  <si>
    <t>上解上级支出</t>
  </si>
  <si>
    <t>地方政府其他专项债务还本支出</t>
  </si>
  <si>
    <t>本年支出合计</t>
  </si>
  <si>
    <t>十、其他政府性基金支出</t>
  </si>
  <si>
    <t>七、资源勘探电力信息等事务支出</t>
    <phoneticPr fontId="5" type="noConversion"/>
  </si>
  <si>
    <t>四、城乡社区事务</t>
  </si>
  <si>
    <t>三、社会保障和就业</t>
  </si>
  <si>
    <t>二、文化体育与传媒</t>
  </si>
  <si>
    <t>一、教育</t>
  </si>
  <si>
    <t>增长%</t>
    <phoneticPr fontId="5" type="noConversion"/>
  </si>
  <si>
    <t>占预算%</t>
    <phoneticPr fontId="5" type="noConversion"/>
  </si>
  <si>
    <t>金额</t>
  </si>
  <si>
    <t>单位：万元</t>
    <phoneticPr fontId="5" type="noConversion"/>
  </si>
  <si>
    <t>表4</t>
    <phoneticPr fontId="5" type="noConversion"/>
  </si>
  <si>
    <t>2018年全区政府性基金支出决算表</t>
    <phoneticPr fontId="5" type="noConversion"/>
  </si>
  <si>
    <t>项            目</t>
    <phoneticPr fontId="5" type="noConversion"/>
  </si>
  <si>
    <t>2017年    决算数</t>
    <phoneticPr fontId="5" type="noConversion"/>
  </si>
  <si>
    <t>2018年    预算数</t>
    <phoneticPr fontId="5" type="noConversion"/>
  </si>
  <si>
    <t>2018年决算数</t>
    <phoneticPr fontId="5" type="noConversion"/>
  </si>
  <si>
    <t>五、农林水事务支出</t>
    <phoneticPr fontId="5" type="noConversion"/>
  </si>
  <si>
    <t>六、交通运输支出</t>
    <phoneticPr fontId="5" type="noConversion"/>
  </si>
  <si>
    <t>八、商业服务业等支出</t>
    <phoneticPr fontId="5" type="noConversion"/>
  </si>
  <si>
    <t>九、金融监管等事务支出</t>
    <phoneticPr fontId="5" type="noConversion"/>
  </si>
  <si>
    <t xml:space="preserve">  其中：彩票公益金安排支出</t>
    <phoneticPr fontId="5" type="noConversion"/>
  </si>
  <si>
    <t>债务还本支出</t>
    <phoneticPr fontId="5" type="noConversion"/>
  </si>
  <si>
    <t>转移性支出</t>
    <phoneticPr fontId="5" type="noConversion"/>
  </si>
  <si>
    <t>补助下级或调出资金</t>
    <phoneticPr fontId="5" type="noConversion"/>
  </si>
  <si>
    <t xml:space="preserve">  1．政府住房基金支出</t>
    <phoneticPr fontId="5" type="noConversion"/>
  </si>
  <si>
    <t xml:space="preserve">  2．国有土地使用权出让金支出</t>
    <phoneticPr fontId="2" type="noConversion"/>
  </si>
  <si>
    <t xml:space="preserve">  3．城市公用事业附加支出</t>
    <phoneticPr fontId="2" type="noConversion"/>
  </si>
  <si>
    <t xml:space="preserve">  4．国有土地收益基金支出</t>
    <phoneticPr fontId="2" type="noConversion"/>
  </si>
  <si>
    <t xml:space="preserve">  5．农业土地开发资金支出</t>
    <phoneticPr fontId="2" type="noConversion"/>
  </si>
  <si>
    <t xml:space="preserve">  6．新增建设用地有偿使用费支出</t>
    <phoneticPr fontId="2" type="noConversion"/>
  </si>
  <si>
    <t xml:space="preserve">  7．城市基础设施配套费支出</t>
    <phoneticPr fontId="5" type="noConversion"/>
  </si>
  <si>
    <t xml:space="preserve">  8．污水处理费安排的支出</t>
    <phoneticPr fontId="5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</si>
</sst>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8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Times"/>
      <family val="1"/>
    </font>
    <font>
      <sz val="12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color theme="1"/>
      <name val="宋体"/>
      <family val="3"/>
      <charset val="134"/>
    </font>
  </fonts>
  <fills count="3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6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10" fillId="0" borderId="0"/>
    <xf numFmtId="1" fontId="11" fillId="0" borderId="5">
      <alignment horizontal="center"/>
      <protection locked="0"/>
    </xf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7" fillId="0" borderId="0"/>
    <xf numFmtId="0" fontId="14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10" fillId="0" borderId="0"/>
    <xf numFmtId="0" fontId="7" fillId="0" borderId="0">
      <alignment vertical="top"/>
    </xf>
    <xf numFmtId="0" fontId="12" fillId="0" borderId="0">
      <protection locked="0"/>
    </xf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4" borderId="0" applyNumberFormat="0" applyBorder="0" applyAlignment="0" applyProtection="0"/>
    <xf numFmtId="0" fontId="17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8" fillId="0" borderId="0">
      <alignment horizontal="center" wrapText="1"/>
      <protection locked="0"/>
    </xf>
    <xf numFmtId="177" fontId="19" fillId="0" borderId="0" applyFill="0" applyBorder="0" applyAlignment="0"/>
    <xf numFmtId="0" fontId="20" fillId="0" borderId="0" applyNumberFormat="0" applyFill="0" applyBorder="0" applyAlignment="0" applyProtection="0"/>
    <xf numFmtId="41" fontId="7" fillId="0" borderId="0" applyFont="0" applyFill="0" applyBorder="0" applyAlignment="0" applyProtection="0"/>
    <xf numFmtId="178" fontId="21" fillId="0" borderId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21" fillId="0" borderId="0"/>
    <xf numFmtId="0" fontId="22" fillId="0" borderId="0" applyProtection="0"/>
    <xf numFmtId="183" fontId="21" fillId="0" borderId="0"/>
    <xf numFmtId="184" fontId="23" fillId="0" borderId="0"/>
    <xf numFmtId="0" fontId="10" fillId="0" borderId="0"/>
    <xf numFmtId="2" fontId="22" fillId="0" borderId="0" applyProtection="0"/>
    <xf numFmtId="0" fontId="24" fillId="9" borderId="0" applyNumberFormat="0" applyBorder="0" applyAlignment="0" applyProtection="0"/>
    <xf numFmtId="0" fontId="25" fillId="0" borderId="11" applyNumberFormat="0" applyAlignment="0" applyProtection="0">
      <alignment horizontal="left" vertical="center"/>
    </xf>
    <xf numFmtId="0" fontId="25" fillId="0" borderId="12">
      <alignment horizontal="left" vertical="center"/>
    </xf>
    <xf numFmtId="0" fontId="26" fillId="0" borderId="0" applyProtection="0"/>
    <xf numFmtId="0" fontId="25" fillId="0" borderId="0" applyProtection="0"/>
    <xf numFmtId="0" fontId="24" fillId="19" borderId="5" applyNumberFormat="0" applyBorder="0" applyAlignment="0" applyProtection="0"/>
    <xf numFmtId="185" fontId="27" fillId="20" borderId="0"/>
    <xf numFmtId="185" fontId="28" fillId="21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0" fontId="21" fillId="0" borderId="0"/>
    <xf numFmtId="37" fontId="29" fillId="0" borderId="0"/>
    <xf numFmtId="0" fontId="27" fillId="0" borderId="0"/>
    <xf numFmtId="0" fontId="30" fillId="0" borderId="0"/>
    <xf numFmtId="0" fontId="12" fillId="0" borderId="0"/>
    <xf numFmtId="1" fontId="31" fillId="0" borderId="0">
      <alignment horizontal="center"/>
      <protection locked="0"/>
    </xf>
    <xf numFmtId="1" fontId="32" fillId="0" borderId="13" applyBorder="0">
      <protection locked="0"/>
    </xf>
    <xf numFmtId="14" fontId="18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0" fontId="23" fillId="0" borderId="0"/>
    <xf numFmtId="13" fontId="7" fillId="0" borderId="0" applyFont="0" applyFill="0" applyProtection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20" fillId="0" borderId="10">
      <alignment horizontal="center"/>
    </xf>
    <xf numFmtId="3" fontId="7" fillId="0" borderId="0" applyFont="0" applyFill="0" applyBorder="0" applyAlignment="0" applyProtection="0"/>
    <xf numFmtId="0" fontId="7" fillId="22" borderId="0" applyNumberFormat="0" applyFont="0" applyBorder="0" applyAlignment="0" applyProtection="0"/>
    <xf numFmtId="0" fontId="20" fillId="0" borderId="0" applyNumberFormat="0" applyFill="0" applyBorder="0" applyAlignment="0" applyProtection="0"/>
    <xf numFmtId="0" fontId="33" fillId="23" borderId="14">
      <protection locked="0"/>
    </xf>
    <xf numFmtId="0" fontId="34" fillId="0" borderId="0"/>
    <xf numFmtId="2" fontId="11" fillId="0" borderId="0">
      <alignment horizontal="right"/>
    </xf>
    <xf numFmtId="0" fontId="33" fillId="23" borderId="14">
      <protection locked="0"/>
    </xf>
    <xf numFmtId="0" fontId="33" fillId="23" borderId="14">
      <protection locked="0"/>
    </xf>
    <xf numFmtId="18" fontId="11" fillId="0" borderId="5">
      <alignment horizontal="center"/>
      <protection locked="0"/>
    </xf>
    <xf numFmtId="0" fontId="22" fillId="0" borderId="15" applyProtection="0"/>
    <xf numFmtId="0" fontId="7" fillId="0" borderId="0" applyNumberFormat="0" applyFont="0" applyFill="0" applyBorder="0" applyAlignment="0">
      <alignment horizontal="center" vertical="center"/>
    </xf>
    <xf numFmtId="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0" fontId="10" fillId="0" borderId="16" applyNumberFormat="0" applyFill="0" applyProtection="0">
      <alignment horizontal="right"/>
    </xf>
    <xf numFmtId="0" fontId="35" fillId="0" borderId="16" applyNumberFormat="0" applyFill="0" applyProtection="0">
      <alignment horizontal="center"/>
    </xf>
    <xf numFmtId="0" fontId="36" fillId="0" borderId="0" applyNumberFormat="0" applyFill="0" applyBorder="0" applyAlignment="0" applyProtection="0"/>
    <xf numFmtId="0" fontId="37" fillId="0" borderId="17" applyNumberFormat="0" applyFill="0" applyProtection="0">
      <alignment horizontal="center"/>
    </xf>
    <xf numFmtId="0" fontId="38" fillId="24" borderId="0" applyNumberFormat="0" applyBorder="0" applyAlignment="0" applyProtection="0">
      <alignment vertical="center"/>
    </xf>
    <xf numFmtId="0" fontId="39" fillId="16" borderId="0" applyNumberFormat="0" applyBorder="0" applyAlignment="0" applyProtection="0"/>
    <xf numFmtId="0" fontId="40" fillId="25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13" borderId="0" applyNumberFormat="0" applyBorder="0" applyAlignment="0" applyProtection="0"/>
    <xf numFmtId="0" fontId="38" fillId="2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/>
    <xf numFmtId="0" fontId="48" fillId="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27" borderId="0" applyNumberFormat="0" applyBorder="0" applyAlignment="0" applyProtection="0"/>
    <xf numFmtId="0" fontId="47" fillId="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92" fontId="7" fillId="0" borderId="0" applyFont="0" applyFill="0" applyBorder="0" applyAlignment="0" applyProtection="0"/>
    <xf numFmtId="0" fontId="37" fillId="0" borderId="17" applyNumberFormat="0" applyFill="0" applyProtection="0">
      <alignment horizontal="left"/>
    </xf>
    <xf numFmtId="19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0" fontId="2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2" fillId="0" borderId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197" fontId="10" fillId="0" borderId="17" applyFill="0" applyProtection="0">
      <alignment horizontal="right"/>
    </xf>
    <xf numFmtId="0" fontId="10" fillId="0" borderId="16" applyNumberFormat="0" applyFill="0" applyProtection="0">
      <alignment horizontal="left"/>
    </xf>
    <xf numFmtId="1" fontId="10" fillId="0" borderId="17" applyFill="0" applyProtection="0">
      <alignment horizontal="center"/>
    </xf>
    <xf numFmtId="1" fontId="4" fillId="0" borderId="5">
      <alignment vertical="center"/>
      <protection locked="0"/>
    </xf>
    <xf numFmtId="0" fontId="54" fillId="0" borderId="0"/>
    <xf numFmtId="198" fontId="4" fillId="0" borderId="5">
      <alignment vertical="center"/>
      <protection locked="0"/>
    </xf>
    <xf numFmtId="0" fontId="10" fillId="0" borderId="0"/>
    <xf numFmtId="0" fontId="55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6" fillId="0" borderId="0"/>
  </cellStyleXfs>
  <cellXfs count="31">
    <xf numFmtId="0" fontId="0" fillId="0" borderId="0" xfId="0">
      <alignment vertic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indent="1"/>
    </xf>
    <xf numFmtId="0" fontId="0" fillId="2" borderId="0" xfId="0" applyFont="1" applyFill="1" applyAlignment="1"/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76" fontId="4" fillId="0" borderId="5" xfId="0" applyNumberFormat="1" applyFont="1" applyFill="1" applyBorder="1" applyAlignment="1">
      <alignment horizontal="center" vertical="center" shrinkToFit="1"/>
    </xf>
    <xf numFmtId="10" fontId="4" fillId="0" borderId="5" xfId="0" applyNumberFormat="1" applyFont="1" applyFill="1" applyBorder="1" applyAlignment="1">
      <alignment horizontal="center" vertical="center" shrinkToFit="1"/>
    </xf>
    <xf numFmtId="10" fontId="4" fillId="0" borderId="4" xfId="0" applyNumberFormat="1" applyFont="1" applyFill="1" applyBorder="1" applyAlignment="1">
      <alignment horizontal="center" vertical="center" shrinkToFit="1"/>
    </xf>
    <xf numFmtId="0" fontId="57" fillId="0" borderId="5" xfId="1" applyFont="1" applyBorder="1" applyAlignment="1">
      <alignment horizontal="center" vertical="center" shrinkToFit="1"/>
    </xf>
    <xf numFmtId="176" fontId="4" fillId="0" borderId="2" xfId="0" applyNumberFormat="1" applyFont="1" applyFill="1" applyBorder="1" applyAlignment="1">
      <alignment horizontal="center" vertical="center" shrinkToFit="1"/>
    </xf>
    <xf numFmtId="10" fontId="4" fillId="0" borderId="2" xfId="0" applyNumberFormat="1" applyFont="1" applyFill="1" applyBorder="1" applyAlignment="1">
      <alignment horizontal="center" vertical="center" shrinkToFit="1"/>
    </xf>
    <xf numFmtId="10" fontId="4" fillId="0" borderId="1" xfId="0" applyNumberFormat="1" applyFont="1" applyFill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</cellXfs>
  <cellStyles count="2206">
    <cellStyle name="_x0004_" xfId="2"/>
    <cellStyle name="_x000a_mouse.drv=lm" xfId="3"/>
    <cellStyle name="%REDUCTION" xfId="4"/>
    <cellStyle name="?鹎%U龡&amp;H齲_x0001_C铣_x0014__x0007__x0001__x0001_" xfId="5"/>
    <cellStyle name="_2007年采购计划" xfId="6"/>
    <cellStyle name="_2011预备费动支情况表" xfId="7"/>
    <cellStyle name="_5年经营计划" xfId="8"/>
    <cellStyle name="_8月份经调整后的分析报表" xfId="9"/>
    <cellStyle name="_Book1" xfId="10"/>
    <cellStyle name="_Book1_1" xfId="11"/>
    <cellStyle name="_Book1_2" xfId="12"/>
    <cellStyle name="_Book1_3" xfId="13"/>
    <cellStyle name="_Book1_4" xfId="14"/>
    <cellStyle name="_Book1_5" xfId="15"/>
    <cellStyle name="_ET_STYLE_NoName_00_" xfId="16"/>
    <cellStyle name="_ET_STYLE_NoName_00__Book1" xfId="17"/>
    <cellStyle name="_Sheet2" xfId="18"/>
    <cellStyle name="_Sheet3" xfId="19"/>
    <cellStyle name="_W采购公司07年财务预算" xfId="20"/>
    <cellStyle name="_采购公司2007年预算模版" xfId="21"/>
    <cellStyle name="_采购总成本预算" xfId="22"/>
    <cellStyle name="_生产计划分析0923" xfId="23"/>
    <cellStyle name="_投资分析模型" xfId="24"/>
    <cellStyle name="0,0_x000d__x000a_NA_x000d__x000a_ 2" xfId="25"/>
    <cellStyle name="6mal" xfId="26"/>
    <cellStyle name="Accent1" xfId="27"/>
    <cellStyle name="Accent1 - 20%" xfId="28"/>
    <cellStyle name="Accent1 - 40%" xfId="29"/>
    <cellStyle name="Accent1 - 60%" xfId="30"/>
    <cellStyle name="Accent1_33甘肃" xfId="31"/>
    <cellStyle name="Accent2" xfId="32"/>
    <cellStyle name="Accent2 - 20%" xfId="33"/>
    <cellStyle name="Accent2 - 40%" xfId="34"/>
    <cellStyle name="Accent2 - 60%" xfId="35"/>
    <cellStyle name="Accent2_33甘肃" xfId="36"/>
    <cellStyle name="Accent3" xfId="37"/>
    <cellStyle name="Accent3 - 20%" xfId="38"/>
    <cellStyle name="Accent3 - 40%" xfId="39"/>
    <cellStyle name="Accent3 - 60%" xfId="40"/>
    <cellStyle name="Accent3_33甘肃" xfId="41"/>
    <cellStyle name="Accent4" xfId="42"/>
    <cellStyle name="Accent4 - 20%" xfId="43"/>
    <cellStyle name="Accent4 - 40%" xfId="44"/>
    <cellStyle name="Accent4 - 60%" xfId="45"/>
    <cellStyle name="Accent5" xfId="46"/>
    <cellStyle name="Accent5 - 20%" xfId="47"/>
    <cellStyle name="Accent5 - 40%" xfId="48"/>
    <cellStyle name="Accent5 - 60%" xfId="49"/>
    <cellStyle name="Accent6" xfId="50"/>
    <cellStyle name="Accent6 - 20%" xfId="51"/>
    <cellStyle name="Accent6 - 40%" xfId="52"/>
    <cellStyle name="Accent6 - 60%" xfId="53"/>
    <cellStyle name="Accent6_33甘肃" xfId="54"/>
    <cellStyle name="args.style" xfId="55"/>
    <cellStyle name="Calc Currency (0)" xfId="56"/>
    <cellStyle name="ColLevel_0" xfId="57"/>
    <cellStyle name="Comma [0]" xfId="58"/>
    <cellStyle name="comma zerodec" xfId="59"/>
    <cellStyle name="Comma_!!!GO" xfId="60"/>
    <cellStyle name="Currency [0]" xfId="61"/>
    <cellStyle name="Currency_!!!GO" xfId="62"/>
    <cellStyle name="Currency1" xfId="63"/>
    <cellStyle name="Date" xfId="64"/>
    <cellStyle name="Dollar (zero dec)" xfId="65"/>
    <cellStyle name="DOLLARS" xfId="66"/>
    <cellStyle name="e鯪9Y_x000b_" xfId="67"/>
    <cellStyle name="Fixed" xfId="68"/>
    <cellStyle name="Grey" xfId="69"/>
    <cellStyle name="Header1" xfId="70"/>
    <cellStyle name="Header2" xfId="71"/>
    <cellStyle name="HEADING1" xfId="72"/>
    <cellStyle name="HEADING2" xfId="73"/>
    <cellStyle name="Input [yellow]" xfId="74"/>
    <cellStyle name="Input Cells" xfId="75"/>
    <cellStyle name="Linked Cells" xfId="76"/>
    <cellStyle name="Millares [0]_96 Risk" xfId="77"/>
    <cellStyle name="Millares_96 Risk" xfId="78"/>
    <cellStyle name="Milliers [0]_!!!GO" xfId="79"/>
    <cellStyle name="Milliers_!!!GO" xfId="80"/>
    <cellStyle name="Moneda [0]_96 Risk" xfId="81"/>
    <cellStyle name="Moneda_96 Risk" xfId="82"/>
    <cellStyle name="Mon閠aire [0]_!!!GO" xfId="83"/>
    <cellStyle name="Mon閠aire_!!!GO" xfId="84"/>
    <cellStyle name="New Times Roman" xfId="85"/>
    <cellStyle name="no dec" xfId="86"/>
    <cellStyle name="Norma,_laroux_4_营业在建 (2)_E21" xfId="87"/>
    <cellStyle name="Normal - Style1" xfId="88"/>
    <cellStyle name="Normal_!!!GO" xfId="89"/>
    <cellStyle name="NUMBER" xfId="90"/>
    <cellStyle name="PART NUMBER" xfId="91"/>
    <cellStyle name="per.style" xfId="92"/>
    <cellStyle name="Percent [2]" xfId="93"/>
    <cellStyle name="Percent_!!!GO" xfId="94"/>
    <cellStyle name="Percent1" xfId="95"/>
    <cellStyle name="Pourcentage_pldt" xfId="96"/>
    <cellStyle name="PSChar" xfId="97"/>
    <cellStyle name="PSDate" xfId="98"/>
    <cellStyle name="PSDec" xfId="99"/>
    <cellStyle name="PSHeading" xfId="100"/>
    <cellStyle name="PSInt" xfId="101"/>
    <cellStyle name="PSSpacer" xfId="102"/>
    <cellStyle name="RowLevel_0" xfId="103"/>
    <cellStyle name="sstot" xfId="104"/>
    <cellStyle name="Standard_AREAS" xfId="105"/>
    <cellStyle name="summary" xfId="106"/>
    <cellStyle name="t" xfId="107"/>
    <cellStyle name="t_HVAC Equipment (3)" xfId="108"/>
    <cellStyle name="TIME" xfId="109"/>
    <cellStyle name="Total" xfId="110"/>
    <cellStyle name="啊" xfId="111"/>
    <cellStyle name="百分比 2" xfId="112"/>
    <cellStyle name="捠壿 [0.00]_Region Orders (2)" xfId="113"/>
    <cellStyle name="捠壿_Region Orders (2)" xfId="114"/>
    <cellStyle name="编号" xfId="115"/>
    <cellStyle name="标题1" xfId="116"/>
    <cellStyle name="表标题" xfId="117"/>
    <cellStyle name="部门" xfId="118"/>
    <cellStyle name="差_03-2014年决算及2015年上半年执行情况表（预算处）3" xfId="119"/>
    <cellStyle name="差_05潍坊" xfId="120"/>
    <cellStyle name="差_07临沂" xfId="121"/>
    <cellStyle name="差_10月月报大表" xfId="122"/>
    <cellStyle name="差_12滨州" xfId="123"/>
    <cellStyle name="差_2011年09月月报大表" xfId="124"/>
    <cellStyle name="差_2012年国有资本经营预算报表（只含山东省本级报省人代会审议2）" xfId="125"/>
    <cellStyle name="差_22湖南" xfId="126"/>
    <cellStyle name="差_27重庆" xfId="127"/>
    <cellStyle name="差_28四川" xfId="128"/>
    <cellStyle name="差_30云南" xfId="129"/>
    <cellStyle name="差_33甘肃" xfId="130"/>
    <cellStyle name="差_34青海" xfId="131"/>
    <cellStyle name="差_Book1" xfId="132"/>
    <cellStyle name="差_Book1_1" xfId="133"/>
    <cellStyle name="差_附件4" xfId="134"/>
    <cellStyle name="差_平邑" xfId="135"/>
    <cellStyle name="差_同德" xfId="136"/>
    <cellStyle name="差_自治区本级政府性基金情况表" xfId="137"/>
    <cellStyle name="常规" xfId="0" builtinId="0"/>
    <cellStyle name="常规 10" xfId="138"/>
    <cellStyle name="常规 100" xfId="139"/>
    <cellStyle name="常规 101" xfId="140"/>
    <cellStyle name="常规 102" xfId="141"/>
    <cellStyle name="常规 103" xfId="142"/>
    <cellStyle name="常规 104" xfId="143"/>
    <cellStyle name="常规 105" xfId="1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H32"/>
  <sheetViews>
    <sheetView tabSelected="1" zoomScale="115" zoomScaleNormal="115" workbookViewId="0">
      <selection activeCell="A15" sqref="A15"/>
    </sheetView>
  </sheetViews>
  <sheetFormatPr defaultRowHeight="13.5"/>
  <cols>
    <col min="1" max="1" width="35.125" style="1" customWidth="1"/>
    <col min="2" max="5" width="9.5" style="1" customWidth="1"/>
    <col min="6" max="6" width="8.75" style="1" customWidth="1"/>
    <col min="7" max="7" width="9" style="1"/>
    <col min="8" max="8" width="57.25" style="1" hidden="1" customWidth="1"/>
    <col min="9" max="16384" width="9" style="1"/>
  </cols>
  <sheetData>
    <row r="1" spans="1:6" s="12" customFormat="1" ht="23.25" customHeight="1">
      <c r="A1" s="14" t="s">
        <v>16</v>
      </c>
      <c r="B1" s="13"/>
      <c r="C1" s="13"/>
      <c r="D1" s="13"/>
      <c r="E1" s="13"/>
    </row>
    <row r="2" spans="1:6" s="12" customFormat="1" ht="33.75" customHeight="1">
      <c r="A2" s="28" t="s">
        <v>17</v>
      </c>
      <c r="B2" s="28"/>
      <c r="C2" s="28"/>
      <c r="D2" s="28"/>
      <c r="E2" s="28"/>
      <c r="F2" s="28"/>
    </row>
    <row r="3" spans="1:6" s="12" customFormat="1" ht="18.75" customHeight="1" thickBot="1">
      <c r="A3" s="13"/>
      <c r="B3" s="13"/>
      <c r="C3" s="13"/>
      <c r="D3" s="29" t="s">
        <v>15</v>
      </c>
      <c r="E3" s="30"/>
      <c r="F3" s="30"/>
    </row>
    <row r="4" spans="1:6" ht="21.75" customHeight="1">
      <c r="A4" s="22" t="s">
        <v>18</v>
      </c>
      <c r="B4" s="24" t="s">
        <v>19</v>
      </c>
      <c r="C4" s="24" t="s">
        <v>20</v>
      </c>
      <c r="D4" s="26" t="s">
        <v>21</v>
      </c>
      <c r="E4" s="26"/>
      <c r="F4" s="27"/>
    </row>
    <row r="5" spans="1:6" ht="28.5" customHeight="1">
      <c r="A5" s="23"/>
      <c r="B5" s="25"/>
      <c r="C5" s="25"/>
      <c r="D5" s="11" t="s">
        <v>14</v>
      </c>
      <c r="E5" s="10" t="s">
        <v>13</v>
      </c>
      <c r="F5" s="9" t="s">
        <v>12</v>
      </c>
    </row>
    <row r="6" spans="1:6" ht="21.75" customHeight="1">
      <c r="A6" s="7" t="s">
        <v>11</v>
      </c>
      <c r="B6" s="15"/>
      <c r="C6" s="15"/>
      <c r="D6" s="15"/>
      <c r="E6" s="16"/>
      <c r="F6" s="17"/>
    </row>
    <row r="7" spans="1:6" ht="21.75" customHeight="1">
      <c r="A7" s="7" t="s">
        <v>10</v>
      </c>
      <c r="B7" s="15">
        <v>150</v>
      </c>
      <c r="C7" s="15"/>
      <c r="D7" s="15">
        <v>126</v>
      </c>
      <c r="E7" s="16"/>
      <c r="F7" s="17">
        <f>(D7-B7)/B7</f>
        <v>-0.16</v>
      </c>
    </row>
    <row r="8" spans="1:6" ht="21.75" customHeight="1">
      <c r="A8" s="7" t="s">
        <v>9</v>
      </c>
      <c r="B8" s="15">
        <v>2351</v>
      </c>
      <c r="C8" s="15"/>
      <c r="D8" s="15">
        <v>807</v>
      </c>
      <c r="E8" s="16"/>
      <c r="F8" s="17">
        <f t="shared" ref="F8:F32" si="0">(D8-B8)/B8</f>
        <v>-0.65674181199489579</v>
      </c>
    </row>
    <row r="9" spans="1:6" ht="21.75" customHeight="1">
      <c r="A9" s="7" t="s">
        <v>8</v>
      </c>
      <c r="B9" s="15">
        <f>SUM(B10:B17)</f>
        <v>1791067</v>
      </c>
      <c r="C9" s="15">
        <f t="shared" ref="C9:D9" si="1">SUM(C10:C17)</f>
        <v>1500000</v>
      </c>
      <c r="D9" s="15">
        <f t="shared" si="1"/>
        <v>1633809</v>
      </c>
      <c r="E9" s="16">
        <f>D9/C9</f>
        <v>1.0892059999999999</v>
      </c>
      <c r="F9" s="17">
        <f t="shared" si="0"/>
        <v>-8.7801293865611946E-2</v>
      </c>
    </row>
    <row r="10" spans="1:6" ht="21.75" customHeight="1">
      <c r="A10" s="8" t="s">
        <v>30</v>
      </c>
      <c r="B10" s="15"/>
      <c r="C10" s="15"/>
      <c r="D10" s="15"/>
      <c r="E10" s="16"/>
      <c r="F10" s="17"/>
    </row>
    <row r="11" spans="1:6" ht="21.75" customHeight="1">
      <c r="A11" s="7" t="s">
        <v>31</v>
      </c>
      <c r="B11" s="15">
        <v>1779315</v>
      </c>
      <c r="C11" s="18">
        <v>1500000</v>
      </c>
      <c r="D11" s="15">
        <v>1620923</v>
      </c>
      <c r="E11" s="16">
        <f t="shared" ref="E11:E32" si="2">D11/C11</f>
        <v>1.0806153333333333</v>
      </c>
      <c r="F11" s="17">
        <f t="shared" si="0"/>
        <v>-8.9018526792614017E-2</v>
      </c>
    </row>
    <row r="12" spans="1:6" ht="21.75" customHeight="1">
      <c r="A12" s="7" t="s">
        <v>32</v>
      </c>
      <c r="B12" s="15">
        <v>4357</v>
      </c>
      <c r="C12" s="15"/>
      <c r="D12" s="15"/>
      <c r="E12" s="16"/>
      <c r="F12" s="17">
        <f t="shared" si="0"/>
        <v>-1</v>
      </c>
    </row>
    <row r="13" spans="1:6" ht="21.75" customHeight="1">
      <c r="A13" s="7" t="s">
        <v>33</v>
      </c>
      <c r="B13" s="15"/>
      <c r="C13" s="15"/>
      <c r="D13" s="15"/>
      <c r="E13" s="16"/>
      <c r="F13" s="17"/>
    </row>
    <row r="14" spans="1:6" ht="21.75" customHeight="1">
      <c r="A14" s="7" t="s">
        <v>34</v>
      </c>
      <c r="B14" s="15">
        <v>541</v>
      </c>
      <c r="C14" s="15"/>
      <c r="D14" s="15"/>
      <c r="E14" s="16"/>
      <c r="F14" s="17">
        <f t="shared" si="0"/>
        <v>-1</v>
      </c>
    </row>
    <row r="15" spans="1:6" ht="21.75" customHeight="1">
      <c r="A15" s="7" t="s">
        <v>35</v>
      </c>
      <c r="B15" s="15"/>
      <c r="C15" s="15"/>
      <c r="D15" s="15"/>
      <c r="E15" s="16"/>
      <c r="F15" s="17"/>
    </row>
    <row r="16" spans="1:6" ht="21.75" customHeight="1">
      <c r="A16" s="7" t="s">
        <v>36</v>
      </c>
      <c r="B16" s="15">
        <v>6854</v>
      </c>
      <c r="C16" s="15"/>
      <c r="D16" s="15">
        <v>12886</v>
      </c>
      <c r="E16" s="16"/>
      <c r="F16" s="17">
        <f t="shared" si="0"/>
        <v>0.88007003209804491</v>
      </c>
    </row>
    <row r="17" spans="1:8" ht="21.75" customHeight="1">
      <c r="A17" s="7" t="s">
        <v>37</v>
      </c>
      <c r="B17" s="15"/>
      <c r="C17" s="15"/>
      <c r="D17" s="15"/>
      <c r="E17" s="16"/>
      <c r="F17" s="17"/>
    </row>
    <row r="18" spans="1:8" ht="21.75" customHeight="1">
      <c r="A18" s="7" t="s">
        <v>22</v>
      </c>
      <c r="B18" s="15"/>
      <c r="C18" s="15"/>
      <c r="D18" s="15"/>
      <c r="E18" s="16"/>
      <c r="F18" s="17"/>
    </row>
    <row r="19" spans="1:8" ht="21.75" customHeight="1">
      <c r="A19" s="7" t="s">
        <v>23</v>
      </c>
      <c r="B19" s="15">
        <v>90</v>
      </c>
      <c r="C19" s="15"/>
      <c r="D19" s="15">
        <v>196</v>
      </c>
      <c r="E19" s="16"/>
      <c r="F19" s="17">
        <f t="shared" si="0"/>
        <v>1.1777777777777778</v>
      </c>
    </row>
    <row r="20" spans="1:8" ht="21.75" customHeight="1">
      <c r="A20" s="8" t="s">
        <v>7</v>
      </c>
      <c r="B20" s="15">
        <v>817</v>
      </c>
      <c r="C20" s="15"/>
      <c r="D20" s="15"/>
      <c r="E20" s="16"/>
      <c r="F20" s="17">
        <f t="shared" si="0"/>
        <v>-1</v>
      </c>
    </row>
    <row r="21" spans="1:8" ht="21.75" customHeight="1">
      <c r="A21" s="8" t="s">
        <v>24</v>
      </c>
      <c r="B21" s="15">
        <v>121</v>
      </c>
      <c r="C21" s="15"/>
      <c r="D21" s="15">
        <v>100</v>
      </c>
      <c r="E21" s="16"/>
      <c r="F21" s="17">
        <f t="shared" si="0"/>
        <v>-0.17355371900826447</v>
      </c>
    </row>
    <row r="22" spans="1:8" ht="21.75" customHeight="1">
      <c r="A22" s="8" t="s">
        <v>25</v>
      </c>
      <c r="B22" s="15"/>
      <c r="C22" s="15"/>
      <c r="D22" s="15"/>
      <c r="E22" s="16"/>
      <c r="F22" s="17"/>
    </row>
    <row r="23" spans="1:8" ht="21.75" customHeight="1">
      <c r="A23" s="7" t="s">
        <v>6</v>
      </c>
      <c r="B23" s="15">
        <v>5113</v>
      </c>
      <c r="C23" s="15"/>
      <c r="D23" s="15">
        <v>1862</v>
      </c>
      <c r="E23" s="16"/>
      <c r="F23" s="17">
        <f t="shared" si="0"/>
        <v>-0.63583023665167215</v>
      </c>
    </row>
    <row r="24" spans="1:8" ht="21.75" customHeight="1">
      <c r="A24" s="7" t="s">
        <v>26</v>
      </c>
      <c r="B24" s="15">
        <v>5113</v>
      </c>
      <c r="C24" s="15"/>
      <c r="D24" s="15">
        <v>1862</v>
      </c>
      <c r="E24" s="16"/>
      <c r="F24" s="17">
        <f t="shared" si="0"/>
        <v>-0.63583023665167215</v>
      </c>
    </row>
    <row r="25" spans="1:8" ht="21.75" customHeight="1">
      <c r="A25" s="6" t="s">
        <v>5</v>
      </c>
      <c r="B25" s="15">
        <f>B23+B22+B21+B20+B19+B18+B9+B8+B7+B6</f>
        <v>1799709</v>
      </c>
      <c r="C25" s="15">
        <f>C23+C22+C21+C20+C19+C18+C9+C8+C7+C6</f>
        <v>1500000</v>
      </c>
      <c r="D25" s="15">
        <f>D23+D22+D21+D20+D19+D18+D9+D8+D7+D6</f>
        <v>1636900</v>
      </c>
      <c r="E25" s="16">
        <f t="shared" si="2"/>
        <v>1.0912666666666666</v>
      </c>
      <c r="F25" s="17">
        <f t="shared" si="0"/>
        <v>-9.0464069469008604E-2</v>
      </c>
    </row>
    <row r="26" spans="1:8" ht="21.75" customHeight="1">
      <c r="A26" s="5" t="s">
        <v>27</v>
      </c>
      <c r="B26" s="15">
        <f>B27</f>
        <v>0</v>
      </c>
      <c r="C26" s="15">
        <f>C27</f>
        <v>0</v>
      </c>
      <c r="D26" s="15">
        <f>D27</f>
        <v>834</v>
      </c>
      <c r="E26" s="16"/>
      <c r="F26" s="17"/>
    </row>
    <row r="27" spans="1:8" ht="21.75" customHeight="1">
      <c r="A27" s="3" t="s">
        <v>4</v>
      </c>
      <c r="B27" s="15"/>
      <c r="C27" s="15"/>
      <c r="D27" s="15">
        <v>834</v>
      </c>
      <c r="E27" s="16"/>
      <c r="F27" s="17"/>
    </row>
    <row r="28" spans="1:8" ht="21.75" customHeight="1">
      <c r="A28" s="5" t="s">
        <v>28</v>
      </c>
      <c r="B28" s="15">
        <f>SUM(B29:B31)</f>
        <v>2458</v>
      </c>
      <c r="C28" s="15">
        <f>SUM(C29:C31)</f>
        <v>1193</v>
      </c>
      <c r="D28" s="15">
        <f>SUM(D29:D31)</f>
        <v>484</v>
      </c>
      <c r="E28" s="16">
        <f t="shared" si="2"/>
        <v>0.40569991617770329</v>
      </c>
      <c r="F28" s="17">
        <f t="shared" si="0"/>
        <v>-0.80309194467046374</v>
      </c>
    </row>
    <row r="29" spans="1:8" ht="21.75" customHeight="1">
      <c r="A29" s="3" t="s">
        <v>3</v>
      </c>
      <c r="B29" s="15">
        <v>95</v>
      </c>
      <c r="C29" s="15"/>
      <c r="D29" s="15">
        <v>91</v>
      </c>
      <c r="E29" s="16"/>
      <c r="F29" s="17">
        <f t="shared" si="0"/>
        <v>-4.2105263157894736E-2</v>
      </c>
    </row>
    <row r="30" spans="1:8" ht="21.75" customHeight="1">
      <c r="A30" s="3" t="s">
        <v>29</v>
      </c>
      <c r="B30" s="15">
        <v>1170</v>
      </c>
      <c r="C30" s="15"/>
      <c r="D30" s="15">
        <v>1</v>
      </c>
      <c r="E30" s="16"/>
      <c r="F30" s="17">
        <f t="shared" si="0"/>
        <v>-0.99914529914529915</v>
      </c>
      <c r="H30" s="4" t="s">
        <v>2</v>
      </c>
    </row>
    <row r="31" spans="1:8" ht="21.75" customHeight="1">
      <c r="A31" s="3" t="s">
        <v>1</v>
      </c>
      <c r="B31" s="15">
        <v>1193</v>
      </c>
      <c r="C31" s="15">
        <v>1193</v>
      </c>
      <c r="D31" s="15">
        <v>392</v>
      </c>
      <c r="E31" s="16">
        <f t="shared" si="2"/>
        <v>0.32858340318524726</v>
      </c>
      <c r="F31" s="17">
        <f t="shared" si="0"/>
        <v>-0.67141659681475274</v>
      </c>
    </row>
    <row r="32" spans="1:8" ht="21.75" customHeight="1" thickBot="1">
      <c r="A32" s="2" t="s">
        <v>0</v>
      </c>
      <c r="B32" s="19">
        <f>B28+B26+B25</f>
        <v>1802167</v>
      </c>
      <c r="C32" s="19">
        <f>C28+C26+C25</f>
        <v>1501193</v>
      </c>
      <c r="D32" s="19">
        <f>D28+D26+D25</f>
        <v>1638218</v>
      </c>
      <c r="E32" s="20">
        <f t="shared" si="2"/>
        <v>1.0912774040379885</v>
      </c>
      <c r="F32" s="21">
        <f t="shared" si="0"/>
        <v>-9.0973256085590287E-2</v>
      </c>
    </row>
  </sheetData>
  <mergeCells count="6">
    <mergeCell ref="A4:A5"/>
    <mergeCell ref="B4:B5"/>
    <mergeCell ref="C4:C5"/>
    <mergeCell ref="D4:F4"/>
    <mergeCell ref="A2:F2"/>
    <mergeCell ref="D3:F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4-全区基金支出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2019-04-07T11:12:02Z</cp:lastPrinted>
  <dcterms:created xsi:type="dcterms:W3CDTF">2019-03-13T07:56:31Z</dcterms:created>
  <dcterms:modified xsi:type="dcterms:W3CDTF">2019-07-25T13:54:45Z</dcterms:modified>
</cp:coreProperties>
</file>