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Sheet1!$1:$5</definedName>
  </definedNames>
  <calcPr calcId="144525"/>
</workbook>
</file>

<file path=xl/sharedStrings.xml><?xml version="1.0" encoding="utf-8"?>
<sst xmlns="http://schemas.openxmlformats.org/spreadsheetml/2006/main" count="158" uniqueCount="74">
  <si>
    <t>表30</t>
  </si>
  <si>
    <t>2020年上半年历城区政府性债务限额及余额情况表</t>
  </si>
  <si>
    <t>单位：万元</t>
  </si>
  <si>
    <t>序号</t>
  </si>
  <si>
    <t>债务文件</t>
  </si>
  <si>
    <t>债务名称</t>
  </si>
  <si>
    <t>债务种类</t>
  </si>
  <si>
    <t>债务用途</t>
  </si>
  <si>
    <t>发行日期</t>
  </si>
  <si>
    <t>贷款期限</t>
  </si>
  <si>
    <t>到期日</t>
  </si>
  <si>
    <t>利率</t>
  </si>
  <si>
    <t>付息方式</t>
  </si>
  <si>
    <t>债券本金（万元）</t>
  </si>
  <si>
    <t>债务利息（万元/年）</t>
  </si>
  <si>
    <t>偿债资金来源</t>
  </si>
  <si>
    <t>截止2020年6月底债务余额</t>
  </si>
  <si>
    <t>备注</t>
  </si>
  <si>
    <t>济财预〔2014〕15号</t>
  </si>
  <si>
    <t>2014年地方政府债券</t>
  </si>
  <si>
    <t>地方政府一般债券</t>
  </si>
  <si>
    <t>唐冶片区建设提升</t>
  </si>
  <si>
    <t>7年</t>
  </si>
  <si>
    <t>一年一次</t>
  </si>
  <si>
    <t>一般公共预算收入</t>
  </si>
  <si>
    <t>济财债〔2017〕7号</t>
  </si>
  <si>
    <t>2017年第二批地方政府债券</t>
  </si>
  <si>
    <t>郭店片区十村整合城中村改造项目</t>
  </si>
  <si>
    <t>5年</t>
  </si>
  <si>
    <t>3年</t>
  </si>
  <si>
    <t>（一）</t>
  </si>
  <si>
    <t>地方政府一般债券合计</t>
  </si>
  <si>
    <t>济财债〔2015〕10号</t>
  </si>
  <si>
    <t>山东省政府专项债券（一期）</t>
  </si>
  <si>
    <t>地方政府专项债券（置换债券）</t>
  </si>
  <si>
    <t>置换原存量债务</t>
  </si>
  <si>
    <t>政府性基金收入</t>
  </si>
  <si>
    <t>山东省政府专项债券（二期）</t>
  </si>
  <si>
    <t>山东省政府专项债券（三期）</t>
  </si>
  <si>
    <t>10年</t>
  </si>
  <si>
    <t>半年一次</t>
  </si>
  <si>
    <t>山东省政府定向承销发行债券</t>
  </si>
  <si>
    <t>济财债〔2017〕15号</t>
  </si>
  <si>
    <t>2017年第四批地方政府专项债券</t>
  </si>
  <si>
    <t>地方政府专项债券</t>
  </si>
  <si>
    <t>潘田片区城中村改造及历城二中建设项目</t>
  </si>
  <si>
    <t>济财债〔2018〕11号</t>
  </si>
  <si>
    <t>2018年第四批公开发行地方政府债券</t>
  </si>
  <si>
    <t>生态保护修复工程</t>
  </si>
  <si>
    <t>济财债〔2018〕20号</t>
  </si>
  <si>
    <t>2018年全市棚户区改造专项债券</t>
  </si>
  <si>
    <t>棚户区改造专项债券</t>
  </si>
  <si>
    <t>济财债〔2019〕12号</t>
  </si>
  <si>
    <t>2019年第三批公开发行棚户区改造专项债券</t>
  </si>
  <si>
    <t>济财债〔2019〕14号</t>
  </si>
  <si>
    <t>2019年第四批公开发行棚户区改造专项债券</t>
  </si>
  <si>
    <t>济财债〔2020〕3号</t>
  </si>
  <si>
    <t>2020年第一批公开发行地方政府债券资金</t>
  </si>
  <si>
    <t>历城控股超算中心一期建设项目</t>
  </si>
  <si>
    <t>济财债〔2020〕6号</t>
  </si>
  <si>
    <t>2020年第二批公开发行地方政府专项债券资金</t>
  </si>
  <si>
    <t>历城控股超算中心二期建设项目</t>
  </si>
  <si>
    <t>历城区刘公河土河杨家河综合治理工程项目</t>
  </si>
  <si>
    <t>济财债〔2020〕11号</t>
  </si>
  <si>
    <t>2020年第六批公开发行地方政府债券资金</t>
  </si>
  <si>
    <t>历城控股济南超算一期项目建设项目</t>
  </si>
  <si>
    <t>再融资债券</t>
  </si>
  <si>
    <t>济财债〔2020〕12号</t>
  </si>
  <si>
    <t>公开发行城乡供水一体化项目专项债券资金</t>
  </si>
  <si>
    <t>行城乡供水一体化项目专项债券</t>
  </si>
  <si>
    <t>（二）</t>
  </si>
  <si>
    <t>地方政府专项债券合计</t>
  </si>
  <si>
    <t>总计</t>
  </si>
  <si>
    <t xml:space="preserve">      备注：根据济南市财政局文件（济财债〔2019〕26号），历城区2019年政府债务限额合计671977万元，其中：一般债务限额70895万元，专项债务限额601082万元。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</si>
</sst>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20"/>
      <color theme="1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5" fillId="1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1" borderId="14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3" fillId="14" borderId="18" applyNumberFormat="0" applyAlignment="0" applyProtection="0">
      <alignment vertical="center"/>
    </xf>
    <xf numFmtId="0" fontId="12" fillId="14" borderId="13" applyNumberFormat="0" applyAlignment="0" applyProtection="0">
      <alignment vertical="center"/>
    </xf>
    <xf numFmtId="0" fontId="6" fillId="5" borderId="11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2" borderId="0" xfId="0" applyFill="1" applyAlignment="1">
      <alignment horizontal="center" vertical="center" wrapText="1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31" fontId="0" fillId="2" borderId="0" xfId="0" applyNumberForma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31" fontId="2" fillId="2" borderId="4" xfId="0" applyNumberFormat="1" applyFont="1" applyFill="1" applyBorder="1" applyAlignment="1">
      <alignment horizontal="center" vertical="center" wrapText="1" shrinkToFit="1"/>
    </xf>
    <xf numFmtId="0" fontId="2" fillId="2" borderId="4" xfId="0" applyFont="1" applyFill="1" applyBorder="1" applyAlignment="1">
      <alignment horizontal="center" vertical="center" wrapText="1" shrinkToFi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31" fontId="3" fillId="2" borderId="4" xfId="0" applyNumberFormat="1" applyFont="1" applyFill="1" applyBorder="1" applyAlignment="1">
      <alignment horizontal="center" vertical="center" wrapText="1" shrinkToFit="1"/>
    </xf>
    <xf numFmtId="0" fontId="3" fillId="2" borderId="4" xfId="0" applyFont="1" applyFill="1" applyBorder="1" applyAlignment="1">
      <alignment horizontal="center" vertical="center" wrapText="1" shrinkToFit="1"/>
    </xf>
    <xf numFmtId="31" fontId="2" fillId="2" borderId="4" xfId="0" applyNumberFormat="1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31" fontId="2" fillId="2" borderId="7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shrinkToFit="1"/>
    </xf>
    <xf numFmtId="177" fontId="2" fillId="2" borderId="4" xfId="0" applyNumberFormat="1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 wrapText="1" shrinkToFit="1"/>
    </xf>
    <xf numFmtId="0" fontId="3" fillId="2" borderId="4" xfId="0" applyFont="1" applyFill="1" applyBorder="1" applyAlignment="1">
      <alignment horizontal="center" vertical="center" shrinkToFit="1"/>
    </xf>
    <xf numFmtId="177" fontId="3" fillId="2" borderId="4" xfId="0" applyNumberFormat="1" applyFont="1" applyFill="1" applyBorder="1" applyAlignment="1">
      <alignment horizontal="center" vertical="center" shrinkToFit="1"/>
    </xf>
    <xf numFmtId="0" fontId="3" fillId="2" borderId="9" xfId="0" applyFont="1" applyFill="1" applyBorder="1" applyAlignment="1">
      <alignment horizontal="center" vertical="center" wrapText="1" shrinkToFit="1"/>
    </xf>
    <xf numFmtId="176" fontId="2" fillId="2" borderId="4" xfId="0" applyNumberFormat="1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1"/>
  <sheetViews>
    <sheetView tabSelected="1" workbookViewId="0">
      <selection activeCell="E7" sqref="E7"/>
    </sheetView>
  </sheetViews>
  <sheetFormatPr defaultColWidth="9" defaultRowHeight="13.5"/>
  <cols>
    <col min="1" max="1" width="8.125" style="5" customWidth="1"/>
    <col min="2" max="2" width="21.75" style="5" customWidth="1"/>
    <col min="3" max="3" width="15.875" style="5" customWidth="1"/>
    <col min="4" max="4" width="15.25" style="5" customWidth="1"/>
    <col min="5" max="5" width="26" style="5" customWidth="1"/>
    <col min="6" max="6" width="13.875" style="5" customWidth="1"/>
    <col min="7" max="7" width="10" style="5" customWidth="1"/>
    <col min="8" max="8" width="14.625" style="5" customWidth="1"/>
    <col min="9" max="10" width="10" style="5" customWidth="1"/>
    <col min="11" max="11" width="11.75" style="5" customWidth="1"/>
    <col min="12" max="13" width="12.125" style="5" customWidth="1"/>
    <col min="14" max="14" width="12" style="5" customWidth="1"/>
    <col min="15" max="16384" width="9" style="5"/>
  </cols>
  <sheetData>
    <row r="1" s="1" customFormat="1" ht="26.25" customHeight="1" spans="1:2">
      <c r="A1" s="6" t="s">
        <v>0</v>
      </c>
      <c r="B1" s="6"/>
    </row>
    <row r="2" s="1" customFormat="1" ht="39.75" customHeight="1" spans="1: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ht="23.25" customHeight="1" spans="3:15">
      <c r="C3" s="8"/>
      <c r="D3" s="8"/>
      <c r="E3" s="8"/>
      <c r="F3" s="8"/>
      <c r="G3" s="8"/>
      <c r="H3" s="8"/>
      <c r="I3" s="8"/>
      <c r="J3" s="8"/>
      <c r="K3" s="8"/>
      <c r="L3" s="8"/>
      <c r="M3" s="24" t="s">
        <v>2</v>
      </c>
      <c r="N3" s="24"/>
      <c r="O3" s="24"/>
    </row>
    <row r="4" ht="29.25" customHeight="1" spans="1:15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25" t="s">
        <v>17</v>
      </c>
    </row>
    <row r="5" ht="29.25" customHeight="1" spans="1:15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26"/>
    </row>
    <row r="6" ht="45" customHeight="1" spans="1:15">
      <c r="A6" s="11">
        <v>1</v>
      </c>
      <c r="B6" s="12" t="s">
        <v>18</v>
      </c>
      <c r="C6" s="12" t="s">
        <v>19</v>
      </c>
      <c r="D6" s="12" t="s">
        <v>20</v>
      </c>
      <c r="E6" s="12" t="s">
        <v>21</v>
      </c>
      <c r="F6" s="13">
        <v>41883</v>
      </c>
      <c r="G6" s="14" t="s">
        <v>22</v>
      </c>
      <c r="H6" s="13">
        <v>44440</v>
      </c>
      <c r="I6" s="27">
        <v>3.88</v>
      </c>
      <c r="J6" s="14" t="s">
        <v>23</v>
      </c>
      <c r="K6" s="28">
        <v>5000</v>
      </c>
      <c r="L6" s="28">
        <f>K6*I6/100</f>
        <v>194</v>
      </c>
      <c r="M6" s="14" t="s">
        <v>24</v>
      </c>
      <c r="N6" s="27">
        <v>5000</v>
      </c>
      <c r="O6" s="29"/>
    </row>
    <row r="7" ht="45" customHeight="1" spans="1:15">
      <c r="A7" s="11">
        <v>2</v>
      </c>
      <c r="B7" s="12" t="s">
        <v>25</v>
      </c>
      <c r="C7" s="12" t="s">
        <v>26</v>
      </c>
      <c r="D7" s="12" t="s">
        <v>20</v>
      </c>
      <c r="E7" s="12" t="s">
        <v>27</v>
      </c>
      <c r="F7" s="13">
        <v>42909</v>
      </c>
      <c r="G7" s="14" t="s">
        <v>28</v>
      </c>
      <c r="H7" s="13">
        <v>44735</v>
      </c>
      <c r="I7" s="27">
        <v>4.2</v>
      </c>
      <c r="J7" s="14" t="s">
        <v>23</v>
      </c>
      <c r="K7" s="28">
        <v>3510</v>
      </c>
      <c r="L7" s="28">
        <f t="shared" ref="L7:L8" si="0">K7*I7/100</f>
        <v>147.42</v>
      </c>
      <c r="M7" s="14" t="s">
        <v>24</v>
      </c>
      <c r="N7" s="27">
        <v>3510</v>
      </c>
      <c r="O7" s="29"/>
    </row>
    <row r="8" ht="45" customHeight="1" spans="1:15">
      <c r="A8" s="11">
        <v>3</v>
      </c>
      <c r="B8" s="12" t="s">
        <v>25</v>
      </c>
      <c r="C8" s="12" t="s">
        <v>26</v>
      </c>
      <c r="D8" s="12" t="s">
        <v>20</v>
      </c>
      <c r="E8" s="12" t="s">
        <v>27</v>
      </c>
      <c r="F8" s="13">
        <v>42909</v>
      </c>
      <c r="G8" s="14" t="s">
        <v>29</v>
      </c>
      <c r="H8" s="13">
        <v>44005</v>
      </c>
      <c r="I8" s="27">
        <v>4.23</v>
      </c>
      <c r="J8" s="14" t="s">
        <v>23</v>
      </c>
      <c r="K8" s="28">
        <v>3510</v>
      </c>
      <c r="L8" s="28">
        <f t="shared" si="0"/>
        <v>148.473</v>
      </c>
      <c r="M8" s="14" t="s">
        <v>24</v>
      </c>
      <c r="N8" s="27">
        <v>3510</v>
      </c>
      <c r="O8" s="29"/>
    </row>
    <row r="9" s="2" customFormat="1" ht="45" customHeight="1" spans="1:15">
      <c r="A9" s="15" t="s">
        <v>30</v>
      </c>
      <c r="B9" s="16" t="s">
        <v>31</v>
      </c>
      <c r="C9" s="16"/>
      <c r="D9" s="16"/>
      <c r="E9" s="16"/>
      <c r="F9" s="17"/>
      <c r="G9" s="18"/>
      <c r="H9" s="17"/>
      <c r="I9" s="30"/>
      <c r="J9" s="18"/>
      <c r="K9" s="31">
        <f>SUM(K6:K8)</f>
        <v>12020</v>
      </c>
      <c r="L9" s="31">
        <f>SUM(L6:L8)</f>
        <v>489.893</v>
      </c>
      <c r="M9" s="18"/>
      <c r="N9" s="30">
        <f>SUM(N6:N8)</f>
        <v>12020</v>
      </c>
      <c r="O9" s="32"/>
    </row>
    <row r="10" ht="43.5" customHeight="1" spans="1:15">
      <c r="A10" s="11">
        <v>1</v>
      </c>
      <c r="B10" s="12" t="s">
        <v>32</v>
      </c>
      <c r="C10" s="12" t="s">
        <v>33</v>
      </c>
      <c r="D10" s="12" t="s">
        <v>34</v>
      </c>
      <c r="E10" s="12" t="s">
        <v>35</v>
      </c>
      <c r="F10" s="13">
        <v>42209</v>
      </c>
      <c r="G10" s="14" t="s">
        <v>28</v>
      </c>
      <c r="H10" s="13">
        <v>44039</v>
      </c>
      <c r="I10" s="27">
        <v>3.16</v>
      </c>
      <c r="J10" s="14" t="s">
        <v>23</v>
      </c>
      <c r="K10" s="28">
        <v>41592</v>
      </c>
      <c r="L10" s="28">
        <f>K10*I10/100</f>
        <v>1314.3072</v>
      </c>
      <c r="M10" s="14" t="s">
        <v>36</v>
      </c>
      <c r="N10" s="27">
        <v>41592</v>
      </c>
      <c r="O10" s="29"/>
    </row>
    <row r="11" ht="43.5" customHeight="1" spans="1:15">
      <c r="A11" s="11">
        <v>2</v>
      </c>
      <c r="B11" s="12" t="s">
        <v>32</v>
      </c>
      <c r="C11" s="12" t="s">
        <v>37</v>
      </c>
      <c r="D11" s="12" t="s">
        <v>34</v>
      </c>
      <c r="E11" s="12" t="s">
        <v>35</v>
      </c>
      <c r="F11" s="13">
        <v>42209</v>
      </c>
      <c r="G11" s="14" t="s">
        <v>22</v>
      </c>
      <c r="H11" s="13">
        <v>44769</v>
      </c>
      <c r="I11" s="27">
        <v>3.46</v>
      </c>
      <c r="J11" s="14" t="s">
        <v>23</v>
      </c>
      <c r="K11" s="28">
        <v>16637</v>
      </c>
      <c r="L11" s="28">
        <f t="shared" ref="L11:L26" si="1">K11*I11/100</f>
        <v>575.6402</v>
      </c>
      <c r="M11" s="14" t="s">
        <v>36</v>
      </c>
      <c r="N11" s="27">
        <v>16637</v>
      </c>
      <c r="O11" s="29"/>
    </row>
    <row r="12" ht="43.5" customHeight="1" spans="1:15">
      <c r="A12" s="11">
        <v>3</v>
      </c>
      <c r="B12" s="12" t="s">
        <v>32</v>
      </c>
      <c r="C12" s="12" t="s">
        <v>38</v>
      </c>
      <c r="D12" s="12" t="s">
        <v>34</v>
      </c>
      <c r="E12" s="12" t="s">
        <v>35</v>
      </c>
      <c r="F12" s="13">
        <v>42209</v>
      </c>
      <c r="G12" s="14" t="s">
        <v>39</v>
      </c>
      <c r="H12" s="13">
        <v>45865</v>
      </c>
      <c r="I12" s="27">
        <v>3.5</v>
      </c>
      <c r="J12" s="14" t="s">
        <v>40</v>
      </c>
      <c r="K12" s="28">
        <v>24954</v>
      </c>
      <c r="L12" s="28">
        <f t="shared" si="1"/>
        <v>873.39</v>
      </c>
      <c r="M12" s="14" t="s">
        <v>36</v>
      </c>
      <c r="N12" s="27">
        <v>24954</v>
      </c>
      <c r="O12" s="29"/>
    </row>
    <row r="13" ht="43.5" customHeight="1" spans="1:15">
      <c r="A13" s="11">
        <v>4</v>
      </c>
      <c r="B13" s="12" t="s">
        <v>32</v>
      </c>
      <c r="C13" s="12" t="s">
        <v>41</v>
      </c>
      <c r="D13" s="12" t="s">
        <v>34</v>
      </c>
      <c r="E13" s="12" t="s">
        <v>35</v>
      </c>
      <c r="F13" s="13">
        <v>42181</v>
      </c>
      <c r="G13" s="14" t="s">
        <v>22</v>
      </c>
      <c r="H13" s="13">
        <v>44742</v>
      </c>
      <c r="I13" s="27">
        <v>4.05</v>
      </c>
      <c r="J13" s="14" t="s">
        <v>23</v>
      </c>
      <c r="K13" s="28">
        <v>1250</v>
      </c>
      <c r="L13" s="28">
        <f t="shared" si="1"/>
        <v>50.625</v>
      </c>
      <c r="M13" s="14" t="s">
        <v>36</v>
      </c>
      <c r="N13" s="27">
        <v>1250</v>
      </c>
      <c r="O13" s="29"/>
    </row>
    <row r="14" ht="43.5" customHeight="1" spans="1:15">
      <c r="A14" s="11">
        <v>5</v>
      </c>
      <c r="B14" s="12" t="s">
        <v>32</v>
      </c>
      <c r="C14" s="12" t="s">
        <v>41</v>
      </c>
      <c r="D14" s="12" t="s">
        <v>34</v>
      </c>
      <c r="E14" s="12" t="s">
        <v>35</v>
      </c>
      <c r="F14" s="13">
        <v>42181</v>
      </c>
      <c r="G14" s="14" t="s">
        <v>28</v>
      </c>
      <c r="H14" s="13">
        <v>44012</v>
      </c>
      <c r="I14" s="27">
        <v>3.68</v>
      </c>
      <c r="J14" s="14" t="s">
        <v>23</v>
      </c>
      <c r="K14" s="28">
        <v>1250</v>
      </c>
      <c r="L14" s="28">
        <f t="shared" si="1"/>
        <v>46</v>
      </c>
      <c r="M14" s="14" t="s">
        <v>36</v>
      </c>
      <c r="N14" s="27">
        <v>1250</v>
      </c>
      <c r="O14" s="29"/>
    </row>
    <row r="15" ht="43.5" customHeight="1" spans="1:15">
      <c r="A15" s="11">
        <v>6</v>
      </c>
      <c r="B15" s="12" t="s">
        <v>32</v>
      </c>
      <c r="C15" s="12" t="s">
        <v>41</v>
      </c>
      <c r="D15" s="12" t="s">
        <v>34</v>
      </c>
      <c r="E15" s="12" t="s">
        <v>35</v>
      </c>
      <c r="F15" s="13">
        <v>42181</v>
      </c>
      <c r="G15" s="14" t="s">
        <v>39</v>
      </c>
      <c r="H15" s="13">
        <v>45838</v>
      </c>
      <c r="I15" s="27">
        <v>4.13</v>
      </c>
      <c r="J15" s="14" t="s">
        <v>40</v>
      </c>
      <c r="K15" s="28">
        <v>833</v>
      </c>
      <c r="L15" s="28">
        <f t="shared" si="1"/>
        <v>34.4029</v>
      </c>
      <c r="M15" s="14" t="s">
        <v>36</v>
      </c>
      <c r="N15" s="27">
        <v>833</v>
      </c>
      <c r="O15" s="29"/>
    </row>
    <row r="16" ht="47.25" customHeight="1" spans="1:15">
      <c r="A16" s="11">
        <v>7</v>
      </c>
      <c r="B16" s="14" t="s">
        <v>42</v>
      </c>
      <c r="C16" s="14" t="s">
        <v>43</v>
      </c>
      <c r="D16" s="12" t="s">
        <v>44</v>
      </c>
      <c r="E16" s="12" t="s">
        <v>45</v>
      </c>
      <c r="F16" s="13">
        <v>42961</v>
      </c>
      <c r="G16" s="14" t="s">
        <v>22</v>
      </c>
      <c r="H16" s="13">
        <v>45518</v>
      </c>
      <c r="I16" s="27">
        <v>4</v>
      </c>
      <c r="J16" s="14" t="s">
        <v>23</v>
      </c>
      <c r="K16" s="28">
        <v>67000</v>
      </c>
      <c r="L16" s="28">
        <f t="shared" si="1"/>
        <v>2680</v>
      </c>
      <c r="M16" s="14" t="s">
        <v>36</v>
      </c>
      <c r="N16" s="27">
        <v>67000</v>
      </c>
      <c r="O16" s="29"/>
    </row>
    <row r="17" ht="47.25" customHeight="1" spans="1:15">
      <c r="A17" s="11">
        <v>8</v>
      </c>
      <c r="B17" s="14" t="s">
        <v>46</v>
      </c>
      <c r="C17" s="14" t="s">
        <v>47</v>
      </c>
      <c r="D17" s="12" t="s">
        <v>44</v>
      </c>
      <c r="E17" s="12" t="s">
        <v>48</v>
      </c>
      <c r="F17" s="13">
        <v>43318</v>
      </c>
      <c r="G17" s="14" t="s">
        <v>28</v>
      </c>
      <c r="H17" s="13">
        <v>45144</v>
      </c>
      <c r="I17" s="27">
        <v>3.67</v>
      </c>
      <c r="J17" s="14" t="s">
        <v>23</v>
      </c>
      <c r="K17" s="28">
        <v>1750</v>
      </c>
      <c r="L17" s="28">
        <f t="shared" si="1"/>
        <v>64.225</v>
      </c>
      <c r="M17" s="14" t="s">
        <v>36</v>
      </c>
      <c r="N17" s="27">
        <v>1750</v>
      </c>
      <c r="O17" s="29"/>
    </row>
    <row r="18" ht="47.25" customHeight="1" spans="1:15">
      <c r="A18" s="11">
        <v>9</v>
      </c>
      <c r="B18" s="14" t="s">
        <v>49</v>
      </c>
      <c r="C18" s="14" t="s">
        <v>50</v>
      </c>
      <c r="D18" s="12" t="s">
        <v>44</v>
      </c>
      <c r="E18" s="12" t="s">
        <v>51</v>
      </c>
      <c r="F18" s="13">
        <v>43343</v>
      </c>
      <c r="G18" s="14" t="s">
        <v>28</v>
      </c>
      <c r="H18" s="13">
        <v>45169</v>
      </c>
      <c r="I18" s="27">
        <v>3.8</v>
      </c>
      <c r="J18" s="14" t="s">
        <v>23</v>
      </c>
      <c r="K18" s="28">
        <v>133647</v>
      </c>
      <c r="L18" s="28">
        <f t="shared" si="1"/>
        <v>5078.586</v>
      </c>
      <c r="M18" s="14" t="s">
        <v>36</v>
      </c>
      <c r="N18" s="27">
        <v>133647</v>
      </c>
      <c r="O18" s="29"/>
    </row>
    <row r="19" ht="47.25" customHeight="1" spans="1:15">
      <c r="A19" s="11">
        <v>10</v>
      </c>
      <c r="B19" s="14" t="s">
        <v>52</v>
      </c>
      <c r="C19" s="14" t="s">
        <v>53</v>
      </c>
      <c r="D19" s="12" t="s">
        <v>44</v>
      </c>
      <c r="E19" s="12" t="s">
        <v>51</v>
      </c>
      <c r="F19" s="13">
        <v>43551</v>
      </c>
      <c r="G19" s="14" t="s">
        <v>28</v>
      </c>
      <c r="H19" s="13">
        <v>45378</v>
      </c>
      <c r="I19" s="27">
        <v>3.28</v>
      </c>
      <c r="J19" s="14" t="s">
        <v>23</v>
      </c>
      <c r="K19" s="28">
        <v>30000</v>
      </c>
      <c r="L19" s="28">
        <f t="shared" si="1"/>
        <v>984</v>
      </c>
      <c r="M19" s="14" t="s">
        <v>36</v>
      </c>
      <c r="N19" s="27">
        <v>30000</v>
      </c>
      <c r="O19" s="29"/>
    </row>
    <row r="20" ht="47.25" customHeight="1" spans="1:15">
      <c r="A20" s="11">
        <v>11</v>
      </c>
      <c r="B20" s="14" t="s">
        <v>54</v>
      </c>
      <c r="C20" s="14" t="s">
        <v>55</v>
      </c>
      <c r="D20" s="12" t="s">
        <v>44</v>
      </c>
      <c r="E20" s="12" t="s">
        <v>51</v>
      </c>
      <c r="F20" s="13">
        <v>43601</v>
      </c>
      <c r="G20" s="14" t="s">
        <v>28</v>
      </c>
      <c r="H20" s="13">
        <v>45428</v>
      </c>
      <c r="I20" s="27">
        <v>3.4</v>
      </c>
      <c r="J20" s="14" t="s">
        <v>23</v>
      </c>
      <c r="K20" s="28">
        <v>100000</v>
      </c>
      <c r="L20" s="28">
        <f t="shared" si="1"/>
        <v>3400</v>
      </c>
      <c r="M20" s="14" t="s">
        <v>36</v>
      </c>
      <c r="N20" s="27">
        <v>100000</v>
      </c>
      <c r="O20" s="29"/>
    </row>
    <row r="21" s="3" customFormat="1" ht="47.25" customHeight="1" spans="1:15">
      <c r="A21" s="11">
        <v>12</v>
      </c>
      <c r="B21" s="14" t="s">
        <v>56</v>
      </c>
      <c r="C21" s="14" t="s">
        <v>57</v>
      </c>
      <c r="D21" s="12" t="s">
        <v>44</v>
      </c>
      <c r="E21" s="14" t="s">
        <v>58</v>
      </c>
      <c r="F21" s="19">
        <v>43846</v>
      </c>
      <c r="G21" s="14">
        <v>10</v>
      </c>
      <c r="H21" s="13">
        <v>47499</v>
      </c>
      <c r="I21" s="33">
        <v>3.34</v>
      </c>
      <c r="J21" s="14" t="s">
        <v>40</v>
      </c>
      <c r="K21" s="28">
        <v>15000</v>
      </c>
      <c r="L21" s="28">
        <f t="shared" si="1"/>
        <v>501</v>
      </c>
      <c r="M21" s="14" t="s">
        <v>36</v>
      </c>
      <c r="N21" s="27">
        <v>15000</v>
      </c>
      <c r="O21" s="29"/>
    </row>
    <row r="22" s="3" customFormat="1" ht="47.25" customHeight="1" spans="1:15">
      <c r="A22" s="11">
        <v>13</v>
      </c>
      <c r="B22" s="14" t="s">
        <v>59</v>
      </c>
      <c r="C22" s="14" t="s">
        <v>60</v>
      </c>
      <c r="D22" s="12" t="s">
        <v>44</v>
      </c>
      <c r="E22" s="14" t="s">
        <v>61</v>
      </c>
      <c r="F22" s="19">
        <v>43885</v>
      </c>
      <c r="G22" s="14">
        <v>10</v>
      </c>
      <c r="H22" s="13">
        <v>47538</v>
      </c>
      <c r="I22" s="33">
        <v>3.12</v>
      </c>
      <c r="J22" s="14" t="s">
        <v>40</v>
      </c>
      <c r="K22" s="28">
        <v>20000</v>
      </c>
      <c r="L22" s="28">
        <f t="shared" si="1"/>
        <v>624</v>
      </c>
      <c r="M22" s="14" t="s">
        <v>36</v>
      </c>
      <c r="N22" s="27">
        <v>20000</v>
      </c>
      <c r="O22" s="29"/>
    </row>
    <row r="23" s="3" customFormat="1" ht="47.25" customHeight="1" spans="1:15">
      <c r="A23" s="11">
        <v>14</v>
      </c>
      <c r="B23" s="14" t="s">
        <v>59</v>
      </c>
      <c r="C23" s="14" t="s">
        <v>60</v>
      </c>
      <c r="D23" s="12" t="s">
        <v>44</v>
      </c>
      <c r="E23" s="14" t="s">
        <v>62</v>
      </c>
      <c r="F23" s="19">
        <v>43885</v>
      </c>
      <c r="G23" s="14">
        <v>10</v>
      </c>
      <c r="H23" s="13">
        <v>47538</v>
      </c>
      <c r="I23" s="33">
        <v>3.12</v>
      </c>
      <c r="J23" s="14" t="s">
        <v>40</v>
      </c>
      <c r="K23" s="28">
        <v>60000</v>
      </c>
      <c r="L23" s="28">
        <f t="shared" si="1"/>
        <v>1872</v>
      </c>
      <c r="M23" s="14" t="s">
        <v>36</v>
      </c>
      <c r="N23" s="27">
        <v>60000</v>
      </c>
      <c r="O23" s="29"/>
    </row>
    <row r="24" s="3" customFormat="1" ht="47.25" customHeight="1" spans="1:15">
      <c r="A24" s="11">
        <v>15</v>
      </c>
      <c r="B24" s="14" t="s">
        <v>63</v>
      </c>
      <c r="C24" s="14" t="s">
        <v>64</v>
      </c>
      <c r="D24" s="12" t="s">
        <v>44</v>
      </c>
      <c r="E24" s="14" t="s">
        <v>65</v>
      </c>
      <c r="F24" s="19">
        <v>43977</v>
      </c>
      <c r="G24" s="14">
        <v>15</v>
      </c>
      <c r="H24" s="13">
        <v>49455</v>
      </c>
      <c r="I24" s="33">
        <v>3.44</v>
      </c>
      <c r="J24" s="14" t="s">
        <v>40</v>
      </c>
      <c r="K24" s="28">
        <v>30000</v>
      </c>
      <c r="L24" s="28">
        <f t="shared" si="1"/>
        <v>1032</v>
      </c>
      <c r="M24" s="14" t="s">
        <v>36</v>
      </c>
      <c r="N24" s="27">
        <v>30000</v>
      </c>
      <c r="O24" s="29"/>
    </row>
    <row r="25" s="3" customFormat="1" ht="47.25" customHeight="1" spans="1:15">
      <c r="A25" s="11">
        <v>16</v>
      </c>
      <c r="B25" s="14" t="s">
        <v>63</v>
      </c>
      <c r="C25" s="14" t="s">
        <v>64</v>
      </c>
      <c r="D25" s="12" t="s">
        <v>44</v>
      </c>
      <c r="E25" s="14" t="s">
        <v>66</v>
      </c>
      <c r="F25" s="19">
        <v>43977</v>
      </c>
      <c r="G25" s="14">
        <v>10</v>
      </c>
      <c r="H25" s="13">
        <v>47629</v>
      </c>
      <c r="I25" s="33">
        <v>2.93</v>
      </c>
      <c r="J25" s="14" t="s">
        <v>40</v>
      </c>
      <c r="K25" s="28">
        <v>1250</v>
      </c>
      <c r="L25" s="28">
        <f t="shared" si="1"/>
        <v>36.625</v>
      </c>
      <c r="M25" s="14" t="s">
        <v>36</v>
      </c>
      <c r="N25" s="27">
        <v>1250</v>
      </c>
      <c r="O25" s="29"/>
    </row>
    <row r="26" s="3" customFormat="1" ht="47.25" customHeight="1" spans="1:15">
      <c r="A26" s="11">
        <v>17</v>
      </c>
      <c r="B26" s="14" t="s">
        <v>67</v>
      </c>
      <c r="C26" s="14" t="s">
        <v>68</v>
      </c>
      <c r="D26" s="12" t="s">
        <v>44</v>
      </c>
      <c r="E26" s="14" t="s">
        <v>69</v>
      </c>
      <c r="F26" s="19">
        <v>43969</v>
      </c>
      <c r="G26" s="14">
        <v>30</v>
      </c>
      <c r="H26" s="13">
        <v>54926</v>
      </c>
      <c r="I26" s="33">
        <v>3.72</v>
      </c>
      <c r="J26" s="14" t="s">
        <v>40</v>
      </c>
      <c r="K26" s="28">
        <v>212</v>
      </c>
      <c r="L26" s="28">
        <f t="shared" si="1"/>
        <v>7.8864</v>
      </c>
      <c r="M26" s="14" t="s">
        <v>36</v>
      </c>
      <c r="N26" s="27">
        <v>212</v>
      </c>
      <c r="O26" s="29"/>
    </row>
    <row r="27" s="4" customFormat="1" ht="47.25" customHeight="1" spans="1:15">
      <c r="A27" s="15" t="s">
        <v>70</v>
      </c>
      <c r="B27" s="16" t="s">
        <v>71</v>
      </c>
      <c r="C27" s="16"/>
      <c r="D27" s="16"/>
      <c r="E27" s="16"/>
      <c r="F27" s="17"/>
      <c r="G27" s="18"/>
      <c r="H27" s="17"/>
      <c r="I27" s="30"/>
      <c r="J27" s="18"/>
      <c r="K27" s="31">
        <f>SUM(K10:K26)</f>
        <v>545375</v>
      </c>
      <c r="L27" s="31">
        <f t="shared" ref="L27:N27" si="2">SUM(L10:L26)</f>
        <v>19174.6877</v>
      </c>
      <c r="M27" s="30">
        <f t="shared" si="2"/>
        <v>0</v>
      </c>
      <c r="N27" s="30">
        <f t="shared" si="2"/>
        <v>545375</v>
      </c>
      <c r="O27" s="32"/>
    </row>
    <row r="28" s="4" customFormat="1" ht="47.25" customHeight="1" spans="1:15">
      <c r="A28" s="15" t="s">
        <v>72</v>
      </c>
      <c r="B28" s="16"/>
      <c r="C28" s="16"/>
      <c r="D28" s="16"/>
      <c r="E28" s="16"/>
      <c r="F28" s="17"/>
      <c r="G28" s="18"/>
      <c r="H28" s="17"/>
      <c r="I28" s="30"/>
      <c r="J28" s="18"/>
      <c r="K28" s="31">
        <f>K27+K9</f>
        <v>557395</v>
      </c>
      <c r="L28" s="31">
        <f t="shared" ref="L28:N28" si="3">L27+L9</f>
        <v>19664.5807</v>
      </c>
      <c r="M28" s="30">
        <f t="shared" si="3"/>
        <v>0</v>
      </c>
      <c r="N28" s="30">
        <f t="shared" si="3"/>
        <v>557395</v>
      </c>
      <c r="O28" s="32"/>
    </row>
    <row r="29" ht="38.25" customHeight="1" spans="1:15">
      <c r="A29" s="20" t="s">
        <v>73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34"/>
    </row>
    <row r="30" ht="38.25" customHeight="1" spans="1:15">
      <c r="A30" s="22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35"/>
    </row>
    <row r="31" ht="21.75" customHeight="1"/>
  </sheetData>
  <mergeCells count="23">
    <mergeCell ref="A1:B1"/>
    <mergeCell ref="A2:O2"/>
    <mergeCell ref="M3:O3"/>
    <mergeCell ref="B9:D9"/>
    <mergeCell ref="B27:D27"/>
    <mergeCell ref="A28:D28"/>
    <mergeCell ref="A29:O29"/>
    <mergeCell ref="A30:O30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511811023622047" right="0.118110236220472" top="0.551181102362205" bottom="0.551181102362205" header="0.31496062992126" footer="0.31496062992126"/>
  <pageSetup paperSize="9" scale="70" orientation="landscape"/>
  <headerFooter alignWithMargins="0" scaleWithDoc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叶媛媛</cp:lastModifiedBy>
  <dcterms:created xsi:type="dcterms:W3CDTF">2017-06-02T13:42:00Z</dcterms:created>
  <cp:lastPrinted>2020-07-21T14:21:00Z</cp:lastPrinted>
  <dcterms:modified xsi:type="dcterms:W3CDTF">2020-08-28T02:28:54Z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