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20"/>
  </bookViews>
  <sheets>
    <sheet name="2025四好农村路计划" sheetId="1" r:id="rId1"/>
  </sheets>
  <definedNames>
    <definedName name="_xlnm.Print_Titles" localSheetId="0">'2025四好农村路计划'!$2:$4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<sst xmlns="http://schemas.openxmlformats.org/spreadsheetml/2006/main" count="387" uniqueCount="243">
  <si>
    <t>附件</t>
  </si>
  <si>
    <t>2025年度历城区“四好农村路”提质增效项目计划表</t>
  </si>
  <si>
    <t>序号</t>
  </si>
  <si>
    <t>项目类别</t>
  </si>
  <si>
    <t>路线名称</t>
  </si>
  <si>
    <t>路线编号</t>
  </si>
  <si>
    <t>所属
镇街</t>
  </si>
  <si>
    <t>起点
名称、桩号</t>
  </si>
  <si>
    <t>终点
名称、桩号</t>
  </si>
  <si>
    <t>工程规模</t>
  </si>
  <si>
    <t>建设方案</t>
  </si>
  <si>
    <t>总投资
（万元）</t>
  </si>
  <si>
    <t>备注</t>
  </si>
  <si>
    <t>道路长度（km）</t>
  </si>
  <si>
    <t>路面宽度（m）</t>
  </si>
  <si>
    <t>路网提升改造工程</t>
  </si>
  <si>
    <t>港九路</t>
  </si>
  <si>
    <t>X052370112</t>
  </si>
  <si>
    <t>港沟</t>
  </si>
  <si>
    <t>港九路、港兴路交叉口</t>
  </si>
  <si>
    <t>历城、南山界</t>
  </si>
  <si>
    <t>实施改建8.804km，路面结构采用4厘米细粒式SBS改性沥青混凝土AC-13C上面层+6厘米中粒式SBS改性沥青混凝土AC—20C下面层+2X18厘米水泥稳定碎石基层+18厘米水泥稳定碎石底基层。路基横向布置为0.75m土路肩+2.25m硬路肩+6.75m行车道+0.5m中央隔离带+6.75m行车道+2.25m硬路肩+0.75m土路肩。设置平面交叉19处，新建涵洞19座，新建排水工程1.4万米，新建电力、给水、照明、通信工程0.9万米。</t>
  </si>
  <si>
    <t>港沟美丽乡村先行区配套项目</t>
  </si>
  <si>
    <t>路面状况改善工程</t>
  </si>
  <si>
    <t>老柳线</t>
  </si>
  <si>
    <t>X051370112</t>
  </si>
  <si>
    <t>唐王</t>
  </si>
  <si>
    <t>井家村小清河</t>
  </si>
  <si>
    <t>王官庄</t>
  </si>
  <si>
    <t>14/12.5/16</t>
  </si>
  <si>
    <t>K0+000至K4+000、K11+380至K12+295路面病害局部维修，K4+000-K11+380铣刨面层，局部铣刨基层，病害维修后重铺16cm水泥稳定碎石+6cm中粒式沥青混凝土+4cm沥青混凝土，同步完善路面标线等安全设施。</t>
  </si>
  <si>
    <t>彩西路-路相</t>
  </si>
  <si>
    <t>CC09370112</t>
  </si>
  <si>
    <t>彩石</t>
  </si>
  <si>
    <t>路相村出口</t>
  </si>
  <si>
    <t>6/3.5</t>
  </si>
  <si>
    <t>现状结构为水泥路面，面层采用20cm厚水泥路面病害修补，基层采用20cm厚素混凝土病害修补；同步完善公路标志、标线及安全防护等交安设施。</t>
  </si>
  <si>
    <t>中泉村—磨盘峪</t>
  </si>
  <si>
    <t>CC05370112</t>
  </si>
  <si>
    <t>中泉村西出口</t>
  </si>
  <si>
    <t>磨盘峪</t>
  </si>
  <si>
    <t>根据现场实际位置增加2.5m错车道；现状结构为水泥路面，面层采用20cm厚水泥路面病害修补，基层采用20cm厚素混凝土病害修补；同步完善公路标志、标线及安全防护等交安设施。</t>
  </si>
  <si>
    <t>肖家-磨盘峪</t>
  </si>
  <si>
    <t>CC42370112</t>
  </si>
  <si>
    <t>肖家</t>
  </si>
  <si>
    <t>根据现场实际位置增加2.5m错车道；现状结构为水泥路面，面层采用20cm厚水泥路面病害修补，基层采用20cm厚素混凝土病害修补；全线加铺高粘乳化沥青粘层+4cmAC-10C；同步完善公路标志、标线及安全防护等交安设施。</t>
  </si>
  <si>
    <t>康井孟村路</t>
  </si>
  <si>
    <t>CC36370112</t>
  </si>
  <si>
    <t>康井孟入口</t>
  </si>
  <si>
    <t>康井孟</t>
  </si>
  <si>
    <t>路面加宽1.0m；加宽路面结构层采用采用20cm6%石灰土+20cm厚素混凝土基层+20cm厚水泥混凝土；同步完善公路标志、标线及安全防护等交安设施。</t>
  </si>
  <si>
    <t>宅科-康井孟</t>
  </si>
  <si>
    <t>YC03370112</t>
  </si>
  <si>
    <t>井子峪北入口</t>
  </si>
  <si>
    <t>现状结构为水泥路面，面层采用20cm厚水泥路面病害修补，基层采用20cm厚素混凝土病害修补；病害修补后铺筑高粘乳化沥青粘层+4cmAC-13C+5cmAC-16C；同步完善公路标志、标线及安全防护等交安设施。</t>
  </si>
  <si>
    <t>路相村东侧村路</t>
  </si>
  <si>
    <t>/</t>
  </si>
  <si>
    <t>路相村</t>
  </si>
  <si>
    <t>虞山东路</t>
  </si>
  <si>
    <t>CE10370112</t>
  </si>
  <si>
    <t>郭店</t>
  </si>
  <si>
    <t>曹家馆</t>
  </si>
  <si>
    <t>山头村</t>
  </si>
  <si>
    <t>损坏严重路段加铺20cm水泥碎石基层+5cmAC-13C；其余路段对原5cmAC-13C+20cm水泥路面病害修补，原反射裂缝贴防裂贴，全线加铺4cmAC-13C；同步完善公路标志、标线及安全防护等交安设施。</t>
  </si>
  <si>
    <t>武家村路</t>
  </si>
  <si>
    <t>CR05370112</t>
  </si>
  <si>
    <t>S102</t>
  </si>
  <si>
    <t>武家村</t>
  </si>
  <si>
    <t>挖除新建4cmSBS改性沥AC-13C+6cmSBS改性AC-20C+2×18cm水稳碎石基层+18cm厂拌冷再生底基层+40cm6%石灰土；同步完善公路标志、标线及安全防护等交安设施。</t>
  </si>
  <si>
    <t>菜市场东大街</t>
  </si>
  <si>
    <t>郭西村</t>
  </si>
  <si>
    <t>挖除原水泥路面重新铺筑40cm6%石灰土+18cm水稳碎石基层+5cmAC-13C；同步完善公路标志、标线及安全防护等交安设施。</t>
  </si>
  <si>
    <t>里子村北路</t>
  </si>
  <si>
    <t>里子村</t>
  </si>
  <si>
    <t>里子村北</t>
  </si>
  <si>
    <t>现状结构为水泥路面，面层采用20cm厚水泥路面病害修补，基层采用20cm厚素混凝土病害修补；修补后加铺高粘乳化沥青粘层+4cmAC-13C罩面；土路路段铺筑20cm6%石灰土+20cm水稳碎石基层+4cmAC-13C；同步完善公路标志、标线及安全防护等交安设施。</t>
  </si>
  <si>
    <t>里子村北二路</t>
  </si>
  <si>
    <t>港西路-里子</t>
  </si>
  <si>
    <t>现状结构为水泥路面，面层采用20cm厚水泥路面病害修补，基层采用20cm厚素混凝土病害修补；修补后加铺高粘乳化沥青粘层+4cmAC-13C罩面；同步完善公路标志、标线及安全防护等交安设施。</t>
  </si>
  <si>
    <t>里子村出村路</t>
  </si>
  <si>
    <t>里子村南入口</t>
  </si>
  <si>
    <t>里子村南出口</t>
  </si>
  <si>
    <t>桃科村东穿村路</t>
  </si>
  <si>
    <t>桃科村委会</t>
  </si>
  <si>
    <t>桃科村东出口</t>
  </si>
  <si>
    <t>坞西村南路</t>
  </si>
  <si>
    <t>坞西村</t>
  </si>
  <si>
    <t>坞西村南入口</t>
  </si>
  <si>
    <t>原20cm水泥路面碎石化，铺筑20cm水稳碎石基层+5cmAC-13C；坍塌边坡用混凝土重新防护；同步完善公路标志、标线及安全防护等交安设施。</t>
  </si>
  <si>
    <t>蟠龙村-冶河村</t>
  </si>
  <si>
    <t>冶河村北出口</t>
  </si>
  <si>
    <t>冶河村</t>
  </si>
  <si>
    <t>坞东村中路</t>
  </si>
  <si>
    <t>CG31370112</t>
  </si>
  <si>
    <t>坞东村西</t>
  </si>
  <si>
    <t>坞东村</t>
  </si>
  <si>
    <t>坞东村北路</t>
  </si>
  <si>
    <t>CG32370112</t>
  </si>
  <si>
    <t>坞东村北</t>
  </si>
  <si>
    <t>寨而头村</t>
  </si>
  <si>
    <t>CG27370112</t>
  </si>
  <si>
    <t>鸭西线</t>
  </si>
  <si>
    <t>新建20cm6%石灰土+2×18cm水稳碎石基层+5cmAC-13C</t>
  </si>
  <si>
    <t>冶河村东路</t>
  </si>
  <si>
    <t>CG30370112</t>
  </si>
  <si>
    <t>露营基地</t>
  </si>
  <si>
    <t>拆除旧路面结构，新建40cm6%石灰土+2×18cm水稳碎石基层+5cmAC-16C+4cmAC-13C;同步完善公路标志、标线及安全防护等交安设施。</t>
  </si>
  <si>
    <t>老僧口-章丘界</t>
  </si>
  <si>
    <t>YT06370112</t>
  </si>
  <si>
    <t>刘家庄</t>
  </si>
  <si>
    <t>10/12</t>
  </si>
  <si>
    <t>现状路面结构为4cm细粒式沥青混凝土+20cm水泥路面+基层；建设方案：（1）破坏严重路段，挖除新建，40cm6%石灰土+2×18cm水稳碎石基层+6cmSBS改性AC-20C+4cmSBS改性AC-13C；（2）破损较轻路段：铣刨原4cm沥青层，20cm水泥路面病害修补，20cm素混凝土基层病害修补；修补后加铺高粘乳化沥青粘层+4cmAC-13C+4cmSBS改性AC-13C。
同步完善公路标志、标线及安全防护等交安设施。</t>
  </si>
  <si>
    <t>老唐路</t>
  </si>
  <si>
    <t>YT01370112</t>
  </si>
  <si>
    <t>老僧口南村入口</t>
  </si>
  <si>
    <t>荷花路</t>
  </si>
  <si>
    <t>8/6</t>
  </si>
  <si>
    <t>原结构层挖除新建，铺筑40cm6%石灰土+2×18cm水稳碎石基层+6cmAC-20C+4cmAC-13C；交叉口处采用8cm灌浆路面SFP-25+4cmSBS改性AC-13C；
同步完善公路标志、标线及安全防护等交安设施。</t>
  </si>
  <si>
    <t>于家东路</t>
  </si>
  <si>
    <t>CT27370112</t>
  </si>
  <si>
    <t>于家入口</t>
  </si>
  <si>
    <t>于家</t>
  </si>
  <si>
    <t>5</t>
  </si>
  <si>
    <t>原沥青路面采用4cmAC-13C修补，损坏基层采18cm水稳碎石修补，病害处治后全线加铺4cmAC-13C罩面；坍塌路基护坡采用混凝土修复。同步完善公路标志、标线及安全防护等交安设施。</t>
  </si>
  <si>
    <t>龙泉路—章丘界</t>
  </si>
  <si>
    <t>CT54370112</t>
  </si>
  <si>
    <t>颜家村东入口</t>
  </si>
  <si>
    <t>章丘界</t>
  </si>
  <si>
    <t>原路为沥青路面：严重路段挖除新建，采用5cmAC-13C+2×20cm水稳碎石基层+40cm6%石灰土；较轻路段采用5cmAC-13C+20cm水稳碎石基层修复；原路为水泥路面：水泥路段整体状况良好，20cm水泥路面病害修补，20cm素混凝土基层病害修补。同步完善公路标志、标线及安全防护等交安设施。</t>
  </si>
  <si>
    <t>唐王桥一于家</t>
  </si>
  <si>
    <t>CT75370112</t>
  </si>
  <si>
    <t>唐王桥</t>
  </si>
  <si>
    <t>于家村委会入口</t>
  </si>
  <si>
    <t>4</t>
  </si>
  <si>
    <t>原路为沥青路面：严重路段挖除新建，采5cmAC-13C+2×20cm水稳碎石基层+40cm6%石灰土；较轻路段采用5cm细AC-13C+20cm水稳碎石基层修复；
原路为水泥路面：水泥路段整体状况良好，面层采用20cm厚水泥路面病害修补，基层采用20cm厚素混凝土病害修补。
同步完善公路标志、标线及安全防护等交安设施；护栏高度不满足进行抬升或更换。</t>
  </si>
  <si>
    <t>亓家-东郭</t>
  </si>
  <si>
    <t>CT34370112</t>
  </si>
  <si>
    <t>周家桥</t>
  </si>
  <si>
    <t>城子村</t>
  </si>
  <si>
    <t>6</t>
  </si>
  <si>
    <t>原水泥路面碎石化后加铺20cm水定碎石基层+5cmAC-13C；同步完善公路标志、标线及安全防护等交安设施。</t>
  </si>
  <si>
    <t>城子村路</t>
  </si>
  <si>
    <t>CD08370112</t>
  </si>
  <si>
    <t>城子村出口</t>
  </si>
  <si>
    <t>西王村—老柳线</t>
  </si>
  <si>
    <t>CT71370112</t>
  </si>
  <si>
    <t>西王村</t>
  </si>
  <si>
    <t>西王村南出口</t>
  </si>
  <si>
    <t>挖除新建，结构为40cm6%石灰土+2×18cm水稳碎石基层+5cmAC-13C；同步完善公路标志、标线及安全防护等交安设施。</t>
  </si>
  <si>
    <t>唐王—王新</t>
  </si>
  <si>
    <t>CT57370112</t>
  </si>
  <si>
    <t>唐王道口东村</t>
  </si>
  <si>
    <t>唐王道口西村</t>
  </si>
  <si>
    <t>水泥面层采用20cm厚水泥路面病害修补，基层采用20cm厚素混凝土病害修补，沥青面层破损采用4cmAC-13C病害挖补；同步完善公路标志、标线及安全防护等交安设施。</t>
  </si>
  <si>
    <t>颜家庄中路</t>
  </si>
  <si>
    <t>颜家庄东出口</t>
  </si>
  <si>
    <t>颜家庄</t>
  </si>
  <si>
    <t>4.5</t>
  </si>
  <si>
    <t>王官庄-柿子园</t>
  </si>
  <si>
    <t>CD51370112</t>
  </si>
  <si>
    <t>董家</t>
  </si>
  <si>
    <t>后二舍出口</t>
  </si>
  <si>
    <t>柿子园</t>
  </si>
  <si>
    <t>原水泥路面破损严重路段，挖除新建20cm6%石灰土+2×18cm水稳碎石基层+5cmAC-13C；水泥破损较轻路段面层采用20cm厚水泥路面病害修补，基层采用20cm厚素混凝土病害修补；同步完善公路标志、标线及安全防护等交安设施。</t>
  </si>
  <si>
    <t>机场路-路家洼</t>
  </si>
  <si>
    <t>CB32370112</t>
  </si>
  <si>
    <t>路家洼入口</t>
  </si>
  <si>
    <t>路家洼</t>
  </si>
  <si>
    <t>7</t>
  </si>
  <si>
    <t>靠近交叉口水泥路面段，挖除新建4cmAC-13C+5cmAC-16C+2×18cm水稳碎石基层；现状为沥青路面段，现状沉陷较深，铣刨原沥青面层和上基层，回铺4cmAC-13C+6cmAC-20C+2×18cm水稳碎石基层；同步完善公路标志、标线及安全防护等交安设施。</t>
  </si>
  <si>
    <t>邢家洼村路</t>
  </si>
  <si>
    <t>CD36370112</t>
  </si>
  <si>
    <t>邢家洼村出口</t>
  </si>
  <si>
    <t>邢家洼村</t>
  </si>
  <si>
    <t>原水泥路面碎石化后加铺20cm水稳碎石基层+5cmAC-13C；同步完善公路标志、标线及安全防护等交安设施。</t>
  </si>
  <si>
    <t>院后南路</t>
  </si>
  <si>
    <t>CD31370112</t>
  </si>
  <si>
    <t>院后村入口</t>
  </si>
  <si>
    <t>院后村</t>
  </si>
  <si>
    <t>路面由4m加宽至5m，加宽采用20cm素混凝土基层+20cm水泥面层；原路面病害修补采用20cm素混凝土基层+20cm水泥面层+4cmAC-13C，病害修补后全加铺4cmAC-13C罩面；同步完善公路标志、标线及安全防护等交安设施。</t>
  </si>
  <si>
    <t>张而北路南北向</t>
  </si>
  <si>
    <t>CD19370112</t>
  </si>
  <si>
    <t>张而村</t>
  </si>
  <si>
    <t>张而村出口</t>
  </si>
  <si>
    <t>9</t>
  </si>
  <si>
    <t>现状沥青路面破损严重，直接加铺20cm水稳碎石基层+5cmAC-13C；同步完善公路标志、标线及安全防护等交安设施。</t>
  </si>
  <si>
    <t>城角巷通村路</t>
  </si>
  <si>
    <t>城角巷南出口</t>
  </si>
  <si>
    <t>城角巷</t>
  </si>
  <si>
    <t>宽度由4.0m加宽至6.0m，整体破损严重，建议挖除新建；结构为5cmAC-13C+2×18cm水稳碎石基层+20cm6%石灰土；同步完善公路标志、标线及安全防护等交安设施。</t>
  </si>
  <si>
    <t>董家街道北路</t>
  </si>
  <si>
    <t>西郭庄西出口</t>
  </si>
  <si>
    <t>新建40cm6%石灰土+2×18cm水稳碎石基层+5cmAC-13C；同步完善公路标志、标线及安全防护等交安设施。</t>
  </si>
  <si>
    <t>王新-院后</t>
  </si>
  <si>
    <t>CD29370112</t>
  </si>
  <si>
    <t>院后村东出口</t>
  </si>
  <si>
    <t>现状水泥路面破损较轻路段面层采用20cm厚水泥路面病害修补，基层采用20cm厚素混凝土病害修补；严重损坏路段碎石化后加铺20cm水稳碎石基层+5cmAC-13C；同步完善公路标志、标线及安全防护等交安设施。</t>
  </si>
  <si>
    <t>沙五村东路</t>
  </si>
  <si>
    <t>王舍人</t>
  </si>
  <si>
    <t>沙五村</t>
  </si>
  <si>
    <t>沙五村北</t>
  </si>
  <si>
    <t>面层采用20cm厚水泥路面病害修补，基层采用20cm厚素混凝土病害修补；修补后加铺高粘乳化沥青粘层+4cmAC-13C罩面；同步完善公路标志、标线及安全防护等交安设施。</t>
  </si>
  <si>
    <t>沙五村北路</t>
  </si>
  <si>
    <t>沙五村委会北入口</t>
  </si>
  <si>
    <t>沙五村北出口</t>
  </si>
  <si>
    <t>沙四村北穿村路</t>
  </si>
  <si>
    <t>沙四村委会</t>
  </si>
  <si>
    <t>沙四村北</t>
  </si>
  <si>
    <t>沙河环路</t>
  </si>
  <si>
    <t>CW06370112</t>
  </si>
  <si>
    <t>沙五村委会</t>
  </si>
  <si>
    <t>鲍山南滩头村路</t>
  </si>
  <si>
    <t>CZ75370112</t>
  </si>
  <si>
    <t>鲍山</t>
  </si>
  <si>
    <t>南滩头入口</t>
  </si>
  <si>
    <t>南滩头</t>
  </si>
  <si>
    <t>病害严重路段加铺20cm水稳碎石基层+5cmAC-13C；其余路段采用20cm水稳碎石基层+5cmAC-13C病害处治，病害处治后加铺4cmAC-13C罩面；同步完善公路标志、标线及安全防护等交安设施。</t>
  </si>
  <si>
    <t>同华路</t>
  </si>
  <si>
    <t>CH32370112</t>
  </si>
  <si>
    <t>荷花</t>
  </si>
  <si>
    <t>埝头村进口</t>
  </si>
  <si>
    <t>埝头村</t>
  </si>
  <si>
    <t>全线上面层4cm沥青层铣刨后铺筑4cmAC-13C；病害严重段采用4cmAC-13C+5cmAC-16C+20cm水稳碎石基层病害处治；人行道进行整治修复；同步完善公路标志、标线及安全防护等交安设施。</t>
  </si>
  <si>
    <t>滩头桥北-坝子</t>
  </si>
  <si>
    <t>CH20370112</t>
  </si>
  <si>
    <t>滩头</t>
  </si>
  <si>
    <t>滩头桥</t>
  </si>
  <si>
    <t>8</t>
  </si>
  <si>
    <t>全线原有路面碎石化后加铺20cm水稳碎石基层+5cmAC-13C；同步完善公路标志、标线及安全防护等交安设施。</t>
  </si>
  <si>
    <t>荷花路-苌家</t>
  </si>
  <si>
    <t>CH27370112</t>
  </si>
  <si>
    <t>苌家</t>
  </si>
  <si>
    <t>裕华路至刘姑村</t>
  </si>
  <si>
    <t>CH38370112</t>
  </si>
  <si>
    <t>浮桥路</t>
  </si>
  <si>
    <t>北辛路</t>
  </si>
  <si>
    <t>采用4cmAC-13C+5cmAC-16C+20cm水稳碎石基层进行病害处治；同步完善公路标志、标线及安全防护等交安设施。</t>
  </si>
  <si>
    <t>亿昌路</t>
  </si>
  <si>
    <t>CH07370112</t>
  </si>
  <si>
    <t>富华路</t>
  </si>
  <si>
    <t>12</t>
  </si>
  <si>
    <t>原路面结构为4cm沥青+20cm水泥路面+20cm基层，病害严重较长段落，挖除新建采用4cmAC-13C+5cmAC-16C+2×18cm水泥稳定碎石基层；病好较轻段落，反射裂缝帖抗裂贴，加铺4cmAC-13C罩面；同步完善公路标志、标线及安全防护等交安设施。</t>
  </si>
  <si>
    <t>合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</si>
</sst>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&quot;K&quot;0\+000"/>
    <numFmt numFmtId="179" formatCode="\K0\+000"/>
    <numFmt numFmtId="180" formatCode="0.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方正小标宋_GBK"/>
      <charset val="134"/>
    </font>
    <font>
      <sz val="10"/>
      <name val="汉仪大宋简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80" fontId="2" fillId="0" borderId="0" xfId="0" applyNumberFormat="1" applyFont="1" applyFill="1">
      <alignment vertical="center"/>
    </xf>
    <xf numFmtId="0" fontId="9" fillId="0" borderId="2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9"/>
  <sheetViews>
    <sheetView tabSelected="1" topLeftCell="A3" workbookViewId="0">
      <selection activeCell="T12" sqref="T12"/>
    </sheetView>
  </sheetViews>
  <sheetFormatPr defaultColWidth="9" defaultRowHeight="14.4"/>
  <cols>
    <col min="1" max="1" width="5.75" style="3" customWidth="1"/>
    <col min="2" max="2" width="8.25" style="3" customWidth="1"/>
    <col min="3" max="3" width="11.75" style="3" customWidth="1"/>
    <col min="4" max="4" width="11" style="3" customWidth="1"/>
    <col min="5" max="5" width="6.62962962962963" style="3" customWidth="1"/>
    <col min="6" max="7" width="12.1296296296296" style="3" customWidth="1"/>
    <col min="8" max="8" width="8" style="4" customWidth="1"/>
    <col min="9" max="9" width="9.5" style="5" customWidth="1"/>
    <col min="10" max="10" width="39" style="6" customWidth="1"/>
    <col min="11" max="11" width="9.62962962962963" style="7" customWidth="1"/>
    <col min="12" max="12" width="8.62962962962963" style="3" customWidth="1"/>
    <col min="13" max="13" width="11.6296296296296" style="3" customWidth="1"/>
    <col min="14" max="14" width="9" style="3"/>
    <col min="15" max="16" width="9.5" style="3" customWidth="1"/>
    <col min="17" max="16384" width="9" style="3"/>
  </cols>
  <sheetData>
    <row r="1" spans="1:2">
      <c r="A1" s="6" t="s">
        <v>0</v>
      </c>
      <c r="B1" s="6"/>
    </row>
    <row r="2" s="1" customFormat="1" ht="29.2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27.7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/>
      <c r="J3" s="20" t="s">
        <v>10</v>
      </c>
      <c r="K3" s="21" t="s">
        <v>11</v>
      </c>
      <c r="L3" s="22" t="s">
        <v>12</v>
      </c>
    </row>
    <row r="4" s="1" customFormat="1" ht="27.75" customHeight="1" spans="1:12">
      <c r="A4" s="9"/>
      <c r="B4" s="9"/>
      <c r="C4" s="9"/>
      <c r="D4" s="9"/>
      <c r="E4" s="9"/>
      <c r="F4" s="9"/>
      <c r="G4" s="9"/>
      <c r="H4" s="9" t="s">
        <v>13</v>
      </c>
      <c r="I4" s="9" t="s">
        <v>14</v>
      </c>
      <c r="J4" s="23"/>
      <c r="K4" s="24"/>
      <c r="L4" s="22"/>
    </row>
    <row r="5" s="2" customFormat="1" ht="42.75" customHeight="1" spans="1:12">
      <c r="A5" s="10">
        <v>1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19</v>
      </c>
      <c r="G5" s="11" t="s">
        <v>20</v>
      </c>
      <c r="H5" s="10">
        <v>8.804</v>
      </c>
      <c r="I5" s="10">
        <v>18.5</v>
      </c>
      <c r="J5" s="25" t="s">
        <v>21</v>
      </c>
      <c r="K5" s="26">
        <v>27121.81</v>
      </c>
      <c r="L5" s="27" t="s">
        <v>22</v>
      </c>
    </row>
    <row r="6" s="2" customFormat="1" ht="42.75" customHeight="1" spans="1:13">
      <c r="A6" s="12"/>
      <c r="B6" s="12"/>
      <c r="C6" s="12"/>
      <c r="D6" s="12"/>
      <c r="E6" s="12"/>
      <c r="F6" s="13">
        <v>2332</v>
      </c>
      <c r="G6" s="13">
        <v>11136</v>
      </c>
      <c r="H6" s="12"/>
      <c r="I6" s="12"/>
      <c r="J6" s="25"/>
      <c r="K6" s="28"/>
      <c r="L6" s="29"/>
      <c r="M6" s="30"/>
    </row>
    <row r="7" s="1" customFormat="1" ht="23.25" customHeight="1" spans="1:12">
      <c r="A7" s="14">
        <v>2</v>
      </c>
      <c r="B7" s="15" t="s">
        <v>23</v>
      </c>
      <c r="C7" s="14" t="s">
        <v>24</v>
      </c>
      <c r="D7" s="14" t="s">
        <v>25</v>
      </c>
      <c r="E7" s="14" t="s">
        <v>26</v>
      </c>
      <c r="F7" s="16" t="s">
        <v>27</v>
      </c>
      <c r="G7" s="16" t="s">
        <v>28</v>
      </c>
      <c r="H7" s="14">
        <v>12.29</v>
      </c>
      <c r="I7" s="14" t="s">
        <v>29</v>
      </c>
      <c r="J7" s="25" t="s">
        <v>30</v>
      </c>
      <c r="K7" s="31">
        <v>2340.95</v>
      </c>
      <c r="L7" s="32"/>
    </row>
    <row r="8" s="1" customFormat="1" ht="23.25" customHeight="1" spans="1:12">
      <c r="A8" s="17"/>
      <c r="B8" s="15"/>
      <c r="C8" s="17"/>
      <c r="D8" s="17"/>
      <c r="E8" s="17"/>
      <c r="F8" s="13">
        <v>0</v>
      </c>
      <c r="G8" s="13">
        <v>12295</v>
      </c>
      <c r="H8" s="17"/>
      <c r="I8" s="17"/>
      <c r="J8" s="25"/>
      <c r="K8" s="31"/>
      <c r="L8" s="32"/>
    </row>
    <row r="9" s="1" customFormat="1" ht="25.5" customHeight="1" spans="1:12">
      <c r="A9" s="10">
        <v>3</v>
      </c>
      <c r="B9" s="15" t="s">
        <v>23</v>
      </c>
      <c r="C9" s="15" t="s">
        <v>31</v>
      </c>
      <c r="D9" s="15" t="s">
        <v>32</v>
      </c>
      <c r="E9" s="15" t="s">
        <v>33</v>
      </c>
      <c r="F9" s="18" t="s">
        <v>34</v>
      </c>
      <c r="G9" s="18" t="s">
        <v>34</v>
      </c>
      <c r="H9" s="15">
        <f>(G10-F10)/1000</f>
        <v>1.141</v>
      </c>
      <c r="I9" s="15" t="s">
        <v>35</v>
      </c>
      <c r="J9" s="25" t="s">
        <v>36</v>
      </c>
      <c r="K9" s="33">
        <v>77.904</v>
      </c>
      <c r="L9" s="34"/>
    </row>
    <row r="10" s="1" customFormat="1" ht="25.5" customHeight="1" spans="1:12">
      <c r="A10" s="12"/>
      <c r="B10" s="15"/>
      <c r="C10" s="15"/>
      <c r="D10" s="15"/>
      <c r="E10" s="15"/>
      <c r="F10" s="19">
        <v>1504</v>
      </c>
      <c r="G10" s="19">
        <v>2645</v>
      </c>
      <c r="H10" s="15"/>
      <c r="I10" s="15"/>
      <c r="J10" s="25"/>
      <c r="K10" s="33"/>
      <c r="L10" s="35"/>
    </row>
    <row r="11" s="1" customFormat="1" ht="25.5" customHeight="1" spans="1:12">
      <c r="A11" s="14">
        <v>4</v>
      </c>
      <c r="B11" s="15" t="s">
        <v>23</v>
      </c>
      <c r="C11" s="15" t="s">
        <v>37</v>
      </c>
      <c r="D11" s="15" t="s">
        <v>38</v>
      </c>
      <c r="E11" s="15" t="s">
        <v>33</v>
      </c>
      <c r="F11" s="18" t="s">
        <v>39</v>
      </c>
      <c r="G11" s="18" t="s">
        <v>40</v>
      </c>
      <c r="H11" s="15">
        <f>(G12-F12)/1000</f>
        <v>2.602</v>
      </c>
      <c r="I11" s="15">
        <v>3.5</v>
      </c>
      <c r="J11" s="25" t="s">
        <v>41</v>
      </c>
      <c r="K11" s="31">
        <v>261.18</v>
      </c>
      <c r="L11" s="34"/>
    </row>
    <row r="12" s="1" customFormat="1" ht="25.5" customHeight="1" spans="1:12">
      <c r="A12" s="17"/>
      <c r="B12" s="15"/>
      <c r="C12" s="15"/>
      <c r="D12" s="15"/>
      <c r="E12" s="15"/>
      <c r="F12" s="19">
        <v>918</v>
      </c>
      <c r="G12" s="19">
        <v>3520</v>
      </c>
      <c r="H12" s="15"/>
      <c r="I12" s="15"/>
      <c r="J12" s="25"/>
      <c r="K12" s="31"/>
      <c r="L12" s="35"/>
    </row>
    <row r="13" s="1" customFormat="1" ht="25.5" customHeight="1" spans="1:12">
      <c r="A13" s="10">
        <v>5</v>
      </c>
      <c r="B13" s="15" t="s">
        <v>23</v>
      </c>
      <c r="C13" s="15" t="s">
        <v>42</v>
      </c>
      <c r="D13" s="15" t="s">
        <v>43</v>
      </c>
      <c r="E13" s="15" t="s">
        <v>33</v>
      </c>
      <c r="F13" s="18" t="s">
        <v>44</v>
      </c>
      <c r="G13" s="18" t="s">
        <v>40</v>
      </c>
      <c r="H13" s="15">
        <f>(G14-F14)/1000</f>
        <v>1.197</v>
      </c>
      <c r="I13" s="15">
        <v>4.5</v>
      </c>
      <c r="J13" s="25" t="s">
        <v>45</v>
      </c>
      <c r="K13" s="31">
        <v>228.85</v>
      </c>
      <c r="L13" s="34"/>
    </row>
    <row r="14" s="1" customFormat="1" ht="25.5" customHeight="1" spans="1:12">
      <c r="A14" s="12"/>
      <c r="B14" s="15"/>
      <c r="C14" s="15"/>
      <c r="D14" s="15"/>
      <c r="E14" s="15"/>
      <c r="F14" s="19">
        <v>0</v>
      </c>
      <c r="G14" s="19">
        <v>1197</v>
      </c>
      <c r="H14" s="15"/>
      <c r="I14" s="15"/>
      <c r="J14" s="25"/>
      <c r="K14" s="31"/>
      <c r="L14" s="35"/>
    </row>
    <row r="15" s="1" customFormat="1" ht="25.5" customHeight="1" spans="1:12">
      <c r="A15" s="14">
        <v>6</v>
      </c>
      <c r="B15" s="15" t="s">
        <v>23</v>
      </c>
      <c r="C15" s="15" t="s">
        <v>46</v>
      </c>
      <c r="D15" s="15" t="s">
        <v>47</v>
      </c>
      <c r="E15" s="15" t="s">
        <v>33</v>
      </c>
      <c r="F15" s="18" t="s">
        <v>48</v>
      </c>
      <c r="G15" s="18" t="s">
        <v>49</v>
      </c>
      <c r="H15" s="15">
        <f>(G16-F16)/1000</f>
        <v>0.299</v>
      </c>
      <c r="I15" s="15">
        <v>3.5</v>
      </c>
      <c r="J15" s="25" t="s">
        <v>50</v>
      </c>
      <c r="K15" s="31">
        <v>23.45</v>
      </c>
      <c r="L15" s="34"/>
    </row>
    <row r="16" s="1" customFormat="1" ht="25.5" customHeight="1" spans="1:12">
      <c r="A16" s="17"/>
      <c r="B16" s="15"/>
      <c r="C16" s="15"/>
      <c r="D16" s="15"/>
      <c r="E16" s="15"/>
      <c r="F16" s="19">
        <v>1249</v>
      </c>
      <c r="G16" s="19">
        <v>1548</v>
      </c>
      <c r="H16" s="15"/>
      <c r="I16" s="15"/>
      <c r="J16" s="25"/>
      <c r="K16" s="31"/>
      <c r="L16" s="35"/>
    </row>
    <row r="17" s="1" customFormat="1" ht="25.5" customHeight="1" spans="1:12">
      <c r="A17" s="10">
        <v>7</v>
      </c>
      <c r="B17" s="15" t="s">
        <v>23</v>
      </c>
      <c r="C17" s="15" t="s">
        <v>51</v>
      </c>
      <c r="D17" s="15" t="s">
        <v>52</v>
      </c>
      <c r="E17" s="15" t="s">
        <v>33</v>
      </c>
      <c r="F17" s="18" t="s">
        <v>53</v>
      </c>
      <c r="G17" s="18" t="s">
        <v>49</v>
      </c>
      <c r="H17" s="15">
        <f>(G18-F18)/1000</f>
        <v>1.62</v>
      </c>
      <c r="I17" s="15">
        <v>6</v>
      </c>
      <c r="J17" s="25" t="s">
        <v>54</v>
      </c>
      <c r="K17" s="31">
        <v>315.51</v>
      </c>
      <c r="L17" s="34"/>
    </row>
    <row r="18" s="1" customFormat="1" ht="25.5" customHeight="1" spans="1:12">
      <c r="A18" s="12"/>
      <c r="B18" s="15"/>
      <c r="C18" s="15"/>
      <c r="D18" s="15"/>
      <c r="E18" s="15"/>
      <c r="F18" s="19">
        <v>1613</v>
      </c>
      <c r="G18" s="19">
        <v>3233</v>
      </c>
      <c r="H18" s="15"/>
      <c r="I18" s="15"/>
      <c r="J18" s="25"/>
      <c r="K18" s="31"/>
      <c r="L18" s="35"/>
    </row>
    <row r="19" s="1" customFormat="1" ht="25.5" customHeight="1" spans="1:12">
      <c r="A19" s="14">
        <v>8</v>
      </c>
      <c r="B19" s="15" t="s">
        <v>23</v>
      </c>
      <c r="C19" s="15" t="s">
        <v>55</v>
      </c>
      <c r="D19" s="15" t="s">
        <v>56</v>
      </c>
      <c r="E19" s="15" t="s">
        <v>33</v>
      </c>
      <c r="F19" s="18" t="s">
        <v>34</v>
      </c>
      <c r="G19" s="18" t="s">
        <v>57</v>
      </c>
      <c r="H19" s="15">
        <f>(G20-F20)/1000</f>
        <v>0.691</v>
      </c>
      <c r="I19" s="15">
        <v>3</v>
      </c>
      <c r="J19" s="25" t="s">
        <v>36</v>
      </c>
      <c r="K19" s="31">
        <v>35.44</v>
      </c>
      <c r="L19" s="36"/>
    </row>
    <row r="20" s="1" customFormat="1" ht="25.5" customHeight="1" spans="1:12">
      <c r="A20" s="17"/>
      <c r="B20" s="15"/>
      <c r="C20" s="15"/>
      <c r="D20" s="15"/>
      <c r="E20" s="15"/>
      <c r="F20" s="19">
        <v>0</v>
      </c>
      <c r="G20" s="19">
        <v>691</v>
      </c>
      <c r="H20" s="15"/>
      <c r="I20" s="15"/>
      <c r="J20" s="25"/>
      <c r="K20" s="31"/>
      <c r="L20" s="37"/>
    </row>
    <row r="21" s="1" customFormat="1" ht="28.5" customHeight="1" spans="1:12">
      <c r="A21" s="10">
        <v>9</v>
      </c>
      <c r="B21" s="15" t="s">
        <v>23</v>
      </c>
      <c r="C21" s="15" t="s">
        <v>58</v>
      </c>
      <c r="D21" s="15" t="s">
        <v>59</v>
      </c>
      <c r="E21" s="14" t="s">
        <v>60</v>
      </c>
      <c r="F21" s="18" t="s">
        <v>61</v>
      </c>
      <c r="G21" s="18" t="s">
        <v>62</v>
      </c>
      <c r="H21" s="15">
        <f>(G22-F22)/1000</f>
        <v>0.859</v>
      </c>
      <c r="I21" s="15">
        <v>8</v>
      </c>
      <c r="J21" s="25" t="s">
        <v>63</v>
      </c>
      <c r="K21" s="31">
        <v>167.24</v>
      </c>
      <c r="L21" s="34"/>
    </row>
    <row r="22" s="1" customFormat="1" ht="28.5" customHeight="1" spans="1:12">
      <c r="A22" s="12"/>
      <c r="B22" s="15"/>
      <c r="C22" s="15"/>
      <c r="D22" s="15"/>
      <c r="E22" s="17"/>
      <c r="F22" s="19">
        <v>501</v>
      </c>
      <c r="G22" s="19">
        <v>1360</v>
      </c>
      <c r="H22" s="15"/>
      <c r="I22" s="15"/>
      <c r="J22" s="25"/>
      <c r="K22" s="31"/>
      <c r="L22" s="35"/>
    </row>
    <row r="23" s="1" customFormat="1" ht="27" customHeight="1" spans="1:12">
      <c r="A23" s="14">
        <v>10</v>
      </c>
      <c r="B23" s="15" t="s">
        <v>23</v>
      </c>
      <c r="C23" s="15" t="s">
        <v>64</v>
      </c>
      <c r="D23" s="15" t="s">
        <v>65</v>
      </c>
      <c r="E23" s="14" t="s">
        <v>60</v>
      </c>
      <c r="F23" s="18" t="s">
        <v>66</v>
      </c>
      <c r="G23" s="18" t="s">
        <v>67</v>
      </c>
      <c r="H23" s="15">
        <f>(G24-F24)/1000</f>
        <v>0.327</v>
      </c>
      <c r="I23" s="15">
        <v>8</v>
      </c>
      <c r="J23" s="25" t="s">
        <v>68</v>
      </c>
      <c r="K23" s="31">
        <v>158.54</v>
      </c>
      <c r="L23" s="38"/>
    </row>
    <row r="24" s="1" customFormat="1" ht="27" customHeight="1" spans="1:12">
      <c r="A24" s="17"/>
      <c r="B24" s="15"/>
      <c r="C24" s="15"/>
      <c r="D24" s="15"/>
      <c r="E24" s="17"/>
      <c r="F24" s="19">
        <v>0</v>
      </c>
      <c r="G24" s="19">
        <v>327</v>
      </c>
      <c r="H24" s="15"/>
      <c r="I24" s="15"/>
      <c r="J24" s="25"/>
      <c r="K24" s="31"/>
      <c r="L24" s="38"/>
    </row>
    <row r="25" s="1" customFormat="1" ht="19.5" customHeight="1" spans="1:12">
      <c r="A25" s="10">
        <v>11</v>
      </c>
      <c r="B25" s="15" t="s">
        <v>23</v>
      </c>
      <c r="C25" s="15" t="s">
        <v>69</v>
      </c>
      <c r="D25" s="15" t="s">
        <v>56</v>
      </c>
      <c r="E25" s="14" t="s">
        <v>60</v>
      </c>
      <c r="F25" s="18" t="s">
        <v>66</v>
      </c>
      <c r="G25" s="18" t="s">
        <v>70</v>
      </c>
      <c r="H25" s="15">
        <f>(G26-F26)/1000</f>
        <v>0.3</v>
      </c>
      <c r="I25" s="15">
        <v>8</v>
      </c>
      <c r="J25" s="25" t="s">
        <v>71</v>
      </c>
      <c r="K25" s="31">
        <v>74.74</v>
      </c>
      <c r="L25" s="38"/>
    </row>
    <row r="26" s="1" customFormat="1" ht="19.5" customHeight="1" spans="1:12">
      <c r="A26" s="12"/>
      <c r="B26" s="15"/>
      <c r="C26" s="15"/>
      <c r="D26" s="15"/>
      <c r="E26" s="17"/>
      <c r="F26" s="19">
        <v>0</v>
      </c>
      <c r="G26" s="19">
        <v>300</v>
      </c>
      <c r="H26" s="15"/>
      <c r="I26" s="15"/>
      <c r="J26" s="25"/>
      <c r="K26" s="31"/>
      <c r="L26" s="38"/>
    </row>
    <row r="27" s="1" customFormat="1" ht="28.5" customHeight="1" spans="1:12">
      <c r="A27" s="14">
        <v>12</v>
      </c>
      <c r="B27" s="15" t="s">
        <v>23</v>
      </c>
      <c r="C27" s="15" t="s">
        <v>72</v>
      </c>
      <c r="D27" s="15" t="s">
        <v>56</v>
      </c>
      <c r="E27" s="14" t="s">
        <v>18</v>
      </c>
      <c r="F27" s="18" t="s">
        <v>73</v>
      </c>
      <c r="G27" s="18" t="s">
        <v>74</v>
      </c>
      <c r="H27" s="15">
        <f>(G28-F28)/1000</f>
        <v>0.354</v>
      </c>
      <c r="I27" s="15">
        <v>5.5</v>
      </c>
      <c r="J27" s="25" t="s">
        <v>75</v>
      </c>
      <c r="K27" s="31">
        <v>48.29</v>
      </c>
      <c r="L27" s="38"/>
    </row>
    <row r="28" s="1" customFormat="1" ht="28.5" customHeight="1" spans="1:12">
      <c r="A28" s="17"/>
      <c r="B28" s="15"/>
      <c r="C28" s="15"/>
      <c r="D28" s="15"/>
      <c r="E28" s="17"/>
      <c r="F28" s="19">
        <v>0</v>
      </c>
      <c r="G28" s="19">
        <v>354</v>
      </c>
      <c r="H28" s="15"/>
      <c r="I28" s="15"/>
      <c r="J28" s="25"/>
      <c r="K28" s="31"/>
      <c r="L28" s="38"/>
    </row>
    <row r="29" s="1" customFormat="1" ht="28.5" customHeight="1" spans="1:12">
      <c r="A29" s="10">
        <v>13</v>
      </c>
      <c r="B29" s="15" t="s">
        <v>23</v>
      </c>
      <c r="C29" s="15" t="s">
        <v>76</v>
      </c>
      <c r="D29" s="15" t="s">
        <v>56</v>
      </c>
      <c r="E29" s="14" t="s">
        <v>18</v>
      </c>
      <c r="F29" s="18" t="s">
        <v>77</v>
      </c>
      <c r="G29" s="18" t="s">
        <v>73</v>
      </c>
      <c r="H29" s="15">
        <f>(G30-F30)/1000</f>
        <v>0.15</v>
      </c>
      <c r="I29" s="15">
        <v>3</v>
      </c>
      <c r="J29" s="25" t="s">
        <v>78</v>
      </c>
      <c r="K29" s="31">
        <v>8.01</v>
      </c>
      <c r="L29" s="38"/>
    </row>
    <row r="30" s="1" customFormat="1" ht="28.5" customHeight="1" spans="1:12">
      <c r="A30" s="12"/>
      <c r="B30" s="15"/>
      <c r="C30" s="15"/>
      <c r="D30" s="15"/>
      <c r="E30" s="17"/>
      <c r="F30" s="19">
        <v>0</v>
      </c>
      <c r="G30" s="19">
        <v>150</v>
      </c>
      <c r="H30" s="15"/>
      <c r="I30" s="15"/>
      <c r="J30" s="25"/>
      <c r="K30" s="31"/>
      <c r="L30" s="38"/>
    </row>
    <row r="31" s="1" customFormat="1" ht="28.5" customHeight="1" spans="1:12">
      <c r="A31" s="14">
        <v>14</v>
      </c>
      <c r="B31" s="15" t="s">
        <v>23</v>
      </c>
      <c r="C31" s="15" t="s">
        <v>79</v>
      </c>
      <c r="D31" s="15" t="s">
        <v>56</v>
      </c>
      <c r="E31" s="14" t="s">
        <v>18</v>
      </c>
      <c r="F31" s="18" t="s">
        <v>80</v>
      </c>
      <c r="G31" s="18" t="s">
        <v>81</v>
      </c>
      <c r="H31" s="15">
        <f>(G32-F32)/1000</f>
        <v>0.286</v>
      </c>
      <c r="I31" s="15">
        <v>3</v>
      </c>
      <c r="J31" s="25" t="s">
        <v>78</v>
      </c>
      <c r="K31" s="31">
        <v>15.27</v>
      </c>
      <c r="L31" s="38"/>
    </row>
    <row r="32" s="1" customFormat="1" ht="28.5" customHeight="1" spans="1:12">
      <c r="A32" s="17"/>
      <c r="B32" s="15"/>
      <c r="C32" s="15"/>
      <c r="D32" s="15"/>
      <c r="E32" s="17"/>
      <c r="F32" s="19">
        <v>0</v>
      </c>
      <c r="G32" s="19">
        <v>286</v>
      </c>
      <c r="H32" s="15"/>
      <c r="I32" s="15"/>
      <c r="J32" s="25"/>
      <c r="K32" s="31"/>
      <c r="L32" s="38"/>
    </row>
    <row r="33" s="1" customFormat="1" ht="28.5" customHeight="1" spans="1:12">
      <c r="A33" s="10">
        <v>15</v>
      </c>
      <c r="B33" s="15" t="s">
        <v>23</v>
      </c>
      <c r="C33" s="15" t="s">
        <v>82</v>
      </c>
      <c r="D33" s="15" t="s">
        <v>56</v>
      </c>
      <c r="E33" s="14" t="s">
        <v>18</v>
      </c>
      <c r="F33" s="18" t="s">
        <v>83</v>
      </c>
      <c r="G33" s="18" t="s">
        <v>84</v>
      </c>
      <c r="H33" s="15">
        <f t="shared" ref="H33" si="0">(G34-F34)/1000</f>
        <v>0.264</v>
      </c>
      <c r="I33" s="15">
        <v>3</v>
      </c>
      <c r="J33" s="25" t="s">
        <v>78</v>
      </c>
      <c r="K33" s="31">
        <v>14.18</v>
      </c>
      <c r="L33" s="38"/>
    </row>
    <row r="34" s="1" customFormat="1" ht="28.5" customHeight="1" spans="1:12">
      <c r="A34" s="12"/>
      <c r="B34" s="15"/>
      <c r="C34" s="15"/>
      <c r="D34" s="15"/>
      <c r="E34" s="17"/>
      <c r="F34" s="19">
        <v>120</v>
      </c>
      <c r="G34" s="19">
        <v>384</v>
      </c>
      <c r="H34" s="15"/>
      <c r="I34" s="15"/>
      <c r="J34" s="25"/>
      <c r="K34" s="31"/>
      <c r="L34" s="38"/>
    </row>
    <row r="35" s="1" customFormat="1" ht="28.5" customHeight="1" spans="1:12">
      <c r="A35" s="14">
        <v>16</v>
      </c>
      <c r="B35" s="15" t="s">
        <v>23</v>
      </c>
      <c r="C35" s="15" t="s">
        <v>85</v>
      </c>
      <c r="D35" s="15" t="s">
        <v>56</v>
      </c>
      <c r="E35" s="14" t="s">
        <v>18</v>
      </c>
      <c r="F35" s="18" t="s">
        <v>86</v>
      </c>
      <c r="G35" s="18" t="s">
        <v>87</v>
      </c>
      <c r="H35" s="15">
        <f>(G36-F36)/1000</f>
        <v>0.29</v>
      </c>
      <c r="I35" s="15">
        <v>5</v>
      </c>
      <c r="J35" s="25" t="s">
        <v>88</v>
      </c>
      <c r="K35" s="31">
        <v>61.38</v>
      </c>
      <c r="L35" s="38"/>
    </row>
    <row r="36" s="1" customFormat="1" ht="28.5" customHeight="1" spans="1:12">
      <c r="A36" s="17"/>
      <c r="B36" s="15"/>
      <c r="C36" s="15"/>
      <c r="D36" s="15"/>
      <c r="E36" s="17"/>
      <c r="F36" s="19">
        <v>0</v>
      </c>
      <c r="G36" s="19">
        <v>290</v>
      </c>
      <c r="H36" s="15"/>
      <c r="I36" s="15"/>
      <c r="J36" s="25"/>
      <c r="K36" s="31"/>
      <c r="L36" s="38"/>
    </row>
    <row r="37" s="1" customFormat="1" ht="28.5" customHeight="1" spans="1:12">
      <c r="A37" s="10">
        <v>17</v>
      </c>
      <c r="B37" s="15" t="s">
        <v>23</v>
      </c>
      <c r="C37" s="15" t="s">
        <v>89</v>
      </c>
      <c r="D37" s="15" t="s">
        <v>56</v>
      </c>
      <c r="E37" s="14" t="s">
        <v>18</v>
      </c>
      <c r="F37" s="18" t="s">
        <v>90</v>
      </c>
      <c r="G37" s="18" t="s">
        <v>91</v>
      </c>
      <c r="H37" s="15">
        <f>(G38-F38)/1000</f>
        <v>1.519</v>
      </c>
      <c r="I37" s="15">
        <v>5</v>
      </c>
      <c r="J37" s="25" t="s">
        <v>78</v>
      </c>
      <c r="K37" s="31">
        <v>195.25</v>
      </c>
      <c r="L37" s="34"/>
    </row>
    <row r="38" s="1" customFormat="1" ht="28.5" customHeight="1" spans="1:12">
      <c r="A38" s="12"/>
      <c r="B38" s="15"/>
      <c r="C38" s="15"/>
      <c r="D38" s="15"/>
      <c r="E38" s="17"/>
      <c r="F38" s="19">
        <v>1700</v>
      </c>
      <c r="G38" s="19">
        <v>3219</v>
      </c>
      <c r="H38" s="15"/>
      <c r="I38" s="15"/>
      <c r="J38" s="25"/>
      <c r="K38" s="31"/>
      <c r="L38" s="35"/>
    </row>
    <row r="39" s="1" customFormat="1" ht="26.25" customHeight="1" spans="1:12">
      <c r="A39" s="14">
        <v>18</v>
      </c>
      <c r="B39" s="15" t="s">
        <v>23</v>
      </c>
      <c r="C39" s="15" t="s">
        <v>92</v>
      </c>
      <c r="D39" s="15" t="s">
        <v>93</v>
      </c>
      <c r="E39" s="14" t="s">
        <v>18</v>
      </c>
      <c r="F39" s="18" t="s">
        <v>94</v>
      </c>
      <c r="G39" s="18" t="s">
        <v>95</v>
      </c>
      <c r="H39" s="15">
        <f>(G40-F40)/1000</f>
        <v>0.165</v>
      </c>
      <c r="I39" s="14">
        <v>4.5</v>
      </c>
      <c r="J39" s="25" t="s">
        <v>78</v>
      </c>
      <c r="K39" s="31">
        <v>19.06</v>
      </c>
      <c r="L39" s="39"/>
    </row>
    <row r="40" s="1" customFormat="1" ht="26.25" customHeight="1" spans="1:12">
      <c r="A40" s="17"/>
      <c r="B40" s="15"/>
      <c r="C40" s="15"/>
      <c r="D40" s="15"/>
      <c r="E40" s="17"/>
      <c r="F40" s="19">
        <v>0</v>
      </c>
      <c r="G40" s="19">
        <v>165</v>
      </c>
      <c r="H40" s="15"/>
      <c r="I40" s="17"/>
      <c r="J40" s="25"/>
      <c r="K40" s="31"/>
      <c r="L40" s="40"/>
    </row>
    <row r="41" s="1" customFormat="1" ht="26.25" customHeight="1" spans="1:12">
      <c r="A41" s="10">
        <v>19</v>
      </c>
      <c r="B41" s="15" t="s">
        <v>23</v>
      </c>
      <c r="C41" s="15" t="s">
        <v>96</v>
      </c>
      <c r="D41" s="15" t="s">
        <v>97</v>
      </c>
      <c r="E41" s="14" t="s">
        <v>18</v>
      </c>
      <c r="F41" s="18" t="s">
        <v>95</v>
      </c>
      <c r="G41" s="18" t="s">
        <v>98</v>
      </c>
      <c r="H41" s="15">
        <f>(G42-F42)/1000</f>
        <v>0.213</v>
      </c>
      <c r="I41" s="14">
        <v>5</v>
      </c>
      <c r="J41" s="25" t="s">
        <v>78</v>
      </c>
      <c r="K41" s="31">
        <v>27.19</v>
      </c>
      <c r="L41" s="39"/>
    </row>
    <row r="42" s="1" customFormat="1" ht="26.25" customHeight="1" spans="1:12">
      <c r="A42" s="12"/>
      <c r="B42" s="15"/>
      <c r="C42" s="15"/>
      <c r="D42" s="15"/>
      <c r="E42" s="17"/>
      <c r="F42" s="19">
        <v>0</v>
      </c>
      <c r="G42" s="19">
        <v>213</v>
      </c>
      <c r="H42" s="15"/>
      <c r="I42" s="17"/>
      <c r="J42" s="25"/>
      <c r="K42" s="31"/>
      <c r="L42" s="40"/>
    </row>
    <row r="43" s="1" customFormat="1" ht="26.25" customHeight="1" spans="1:12">
      <c r="A43" s="14">
        <v>20</v>
      </c>
      <c r="B43" s="15" t="s">
        <v>23</v>
      </c>
      <c r="C43" s="14" t="s">
        <v>99</v>
      </c>
      <c r="D43" s="14" t="s">
        <v>100</v>
      </c>
      <c r="E43" s="14" t="s">
        <v>18</v>
      </c>
      <c r="F43" s="19" t="s">
        <v>101</v>
      </c>
      <c r="G43" s="19" t="s">
        <v>99</v>
      </c>
      <c r="H43" s="14">
        <v>0.28</v>
      </c>
      <c r="I43" s="14">
        <v>5</v>
      </c>
      <c r="J43" s="41" t="s">
        <v>102</v>
      </c>
      <c r="K43" s="31">
        <v>58.73</v>
      </c>
      <c r="L43" s="39"/>
    </row>
    <row r="44" s="1" customFormat="1" ht="26.25" customHeight="1" spans="1:12">
      <c r="A44" s="17"/>
      <c r="B44" s="15"/>
      <c r="C44" s="17"/>
      <c r="D44" s="17"/>
      <c r="E44" s="17"/>
      <c r="F44" s="19">
        <v>0</v>
      </c>
      <c r="G44" s="19">
        <v>280</v>
      </c>
      <c r="H44" s="17"/>
      <c r="I44" s="17"/>
      <c r="J44" s="42"/>
      <c r="K44" s="31"/>
      <c r="L44" s="40"/>
    </row>
    <row r="45" s="1" customFormat="1" ht="26.25" customHeight="1" spans="1:12">
      <c r="A45" s="10">
        <v>21</v>
      </c>
      <c r="B45" s="15" t="s">
        <v>23</v>
      </c>
      <c r="C45" s="14" t="s">
        <v>103</v>
      </c>
      <c r="D45" s="14" t="s">
        <v>104</v>
      </c>
      <c r="E45" s="14" t="s">
        <v>18</v>
      </c>
      <c r="F45" s="19" t="s">
        <v>90</v>
      </c>
      <c r="G45" s="19" t="s">
        <v>105</v>
      </c>
      <c r="H45" s="14">
        <v>0.692</v>
      </c>
      <c r="I45" s="14">
        <v>4</v>
      </c>
      <c r="J45" s="41" t="s">
        <v>106</v>
      </c>
      <c r="K45" s="31">
        <v>244.49</v>
      </c>
      <c r="L45" s="39"/>
    </row>
    <row r="46" s="1" customFormat="1" ht="26.25" customHeight="1" spans="1:12">
      <c r="A46" s="12"/>
      <c r="B46" s="15"/>
      <c r="C46" s="17"/>
      <c r="D46" s="17"/>
      <c r="E46" s="17"/>
      <c r="F46" s="19">
        <v>0</v>
      </c>
      <c r="G46" s="19">
        <v>692</v>
      </c>
      <c r="H46" s="17"/>
      <c r="I46" s="17"/>
      <c r="J46" s="42"/>
      <c r="K46" s="31"/>
      <c r="L46" s="40"/>
    </row>
    <row r="47" s="1" customFormat="1" ht="26.25" customHeight="1" spans="1:12">
      <c r="A47" s="14">
        <v>22</v>
      </c>
      <c r="B47" s="15" t="s">
        <v>23</v>
      </c>
      <c r="C47" s="15" t="s">
        <v>107</v>
      </c>
      <c r="D47" s="15" t="s">
        <v>108</v>
      </c>
      <c r="E47" s="14" t="s">
        <v>26</v>
      </c>
      <c r="F47" s="18" t="s">
        <v>24</v>
      </c>
      <c r="G47" s="18" t="s">
        <v>109</v>
      </c>
      <c r="H47" s="15">
        <f>(G48-F48)/1000</f>
        <v>2.335</v>
      </c>
      <c r="I47" s="15" t="s">
        <v>110</v>
      </c>
      <c r="J47" s="25" t="s">
        <v>111</v>
      </c>
      <c r="K47" s="31">
        <v>889.69</v>
      </c>
      <c r="L47" s="34"/>
    </row>
    <row r="48" s="1" customFormat="1" ht="26.25" customHeight="1" spans="1:12">
      <c r="A48" s="17"/>
      <c r="B48" s="15"/>
      <c r="C48" s="15"/>
      <c r="D48" s="15"/>
      <c r="E48" s="17"/>
      <c r="F48" s="19">
        <v>0</v>
      </c>
      <c r="G48" s="19">
        <v>2335</v>
      </c>
      <c r="H48" s="15"/>
      <c r="I48" s="15"/>
      <c r="J48" s="25"/>
      <c r="K48" s="31"/>
      <c r="L48" s="35"/>
    </row>
    <row r="49" s="1" customFormat="1" ht="26.25" customHeight="1" spans="1:12">
      <c r="A49" s="10">
        <v>23</v>
      </c>
      <c r="B49" s="15" t="s">
        <v>23</v>
      </c>
      <c r="C49" s="15" t="s">
        <v>112</v>
      </c>
      <c r="D49" s="15" t="s">
        <v>113</v>
      </c>
      <c r="E49" s="14" t="s">
        <v>26</v>
      </c>
      <c r="F49" s="18" t="s">
        <v>114</v>
      </c>
      <c r="G49" s="18" t="s">
        <v>115</v>
      </c>
      <c r="H49" s="15">
        <f>(G50-F50)/1000</f>
        <v>1.626</v>
      </c>
      <c r="I49" s="15" t="s">
        <v>116</v>
      </c>
      <c r="J49" s="25" t="s">
        <v>117</v>
      </c>
      <c r="K49" s="31">
        <v>728.05</v>
      </c>
      <c r="L49" s="34"/>
    </row>
    <row r="50" s="1" customFormat="1" ht="26.25" customHeight="1" spans="1:12">
      <c r="A50" s="12"/>
      <c r="B50" s="15"/>
      <c r="C50" s="15"/>
      <c r="D50" s="15"/>
      <c r="E50" s="17"/>
      <c r="F50" s="19">
        <v>0</v>
      </c>
      <c r="G50" s="19">
        <v>1626</v>
      </c>
      <c r="H50" s="15"/>
      <c r="I50" s="15"/>
      <c r="J50" s="25"/>
      <c r="K50" s="31"/>
      <c r="L50" s="35"/>
    </row>
    <row r="51" s="1" customFormat="1" ht="32.25" customHeight="1" spans="1:12">
      <c r="A51" s="14">
        <v>24</v>
      </c>
      <c r="B51" s="15" t="s">
        <v>23</v>
      </c>
      <c r="C51" s="15" t="s">
        <v>118</v>
      </c>
      <c r="D51" s="15" t="s">
        <v>119</v>
      </c>
      <c r="E51" s="14" t="s">
        <v>26</v>
      </c>
      <c r="F51" s="18" t="s">
        <v>120</v>
      </c>
      <c r="G51" s="18" t="s">
        <v>121</v>
      </c>
      <c r="H51" s="15">
        <f>(G52-F52)/1000</f>
        <v>0.607</v>
      </c>
      <c r="I51" s="14" t="s">
        <v>122</v>
      </c>
      <c r="J51" s="25" t="s">
        <v>123</v>
      </c>
      <c r="K51" s="31">
        <v>56.49</v>
      </c>
      <c r="L51" s="34"/>
    </row>
    <row r="52" s="1" customFormat="1" ht="32.25" customHeight="1" spans="1:12">
      <c r="A52" s="17"/>
      <c r="B52" s="15"/>
      <c r="C52" s="15"/>
      <c r="D52" s="15"/>
      <c r="E52" s="17"/>
      <c r="F52" s="19">
        <v>0</v>
      </c>
      <c r="G52" s="19">
        <v>607</v>
      </c>
      <c r="H52" s="15"/>
      <c r="I52" s="17"/>
      <c r="J52" s="25"/>
      <c r="K52" s="31"/>
      <c r="L52" s="35"/>
    </row>
    <row r="53" s="1" customFormat="1" ht="33" customHeight="1" spans="1:12">
      <c r="A53" s="10">
        <v>25</v>
      </c>
      <c r="B53" s="15" t="s">
        <v>23</v>
      </c>
      <c r="C53" s="15" t="s">
        <v>124</v>
      </c>
      <c r="D53" s="15" t="s">
        <v>125</v>
      </c>
      <c r="E53" s="14" t="s">
        <v>26</v>
      </c>
      <c r="F53" s="18" t="s">
        <v>126</v>
      </c>
      <c r="G53" s="18" t="s">
        <v>127</v>
      </c>
      <c r="H53" s="15">
        <f>(G54-F54)/1000</f>
        <v>2.134</v>
      </c>
      <c r="I53" s="14" t="s">
        <v>122</v>
      </c>
      <c r="J53" s="25" t="s">
        <v>128</v>
      </c>
      <c r="K53" s="31">
        <v>294.6</v>
      </c>
      <c r="L53" s="34"/>
    </row>
    <row r="54" s="1" customFormat="1" ht="33" customHeight="1" spans="1:12">
      <c r="A54" s="12"/>
      <c r="B54" s="15"/>
      <c r="C54" s="15"/>
      <c r="D54" s="15"/>
      <c r="E54" s="17"/>
      <c r="F54" s="19">
        <v>721</v>
      </c>
      <c r="G54" s="19">
        <v>2855</v>
      </c>
      <c r="H54" s="15"/>
      <c r="I54" s="17"/>
      <c r="J54" s="25"/>
      <c r="K54" s="31"/>
      <c r="L54" s="35"/>
    </row>
    <row r="55" s="1" customFormat="1" ht="48" customHeight="1" spans="1:12">
      <c r="A55" s="14">
        <v>26</v>
      </c>
      <c r="B55" s="15" t="s">
        <v>23</v>
      </c>
      <c r="C55" s="15" t="s">
        <v>129</v>
      </c>
      <c r="D55" s="15" t="s">
        <v>130</v>
      </c>
      <c r="E55" s="14" t="s">
        <v>26</v>
      </c>
      <c r="F55" s="18" t="s">
        <v>131</v>
      </c>
      <c r="G55" s="18" t="s">
        <v>132</v>
      </c>
      <c r="H55" s="15">
        <f>(G56-F56)/1000</f>
        <v>1.554</v>
      </c>
      <c r="I55" s="14" t="s">
        <v>133</v>
      </c>
      <c r="J55" s="41" t="s">
        <v>134</v>
      </c>
      <c r="K55" s="31">
        <v>133.26</v>
      </c>
      <c r="L55" s="34"/>
    </row>
    <row r="56" s="1" customFormat="1" ht="48" customHeight="1" spans="1:12">
      <c r="A56" s="17"/>
      <c r="B56" s="15"/>
      <c r="C56" s="15"/>
      <c r="D56" s="15"/>
      <c r="E56" s="17"/>
      <c r="F56" s="19">
        <v>0</v>
      </c>
      <c r="G56" s="19">
        <v>1554</v>
      </c>
      <c r="H56" s="15"/>
      <c r="I56" s="17"/>
      <c r="J56" s="42"/>
      <c r="K56" s="31"/>
      <c r="L56" s="35"/>
    </row>
    <row r="57" s="1" customFormat="1" ht="26.25" customHeight="1" spans="1:12">
      <c r="A57" s="10">
        <v>27</v>
      </c>
      <c r="B57" s="15" t="s">
        <v>23</v>
      </c>
      <c r="C57" s="15" t="s">
        <v>135</v>
      </c>
      <c r="D57" s="15" t="s">
        <v>136</v>
      </c>
      <c r="E57" s="14" t="s">
        <v>26</v>
      </c>
      <c r="F57" s="18" t="s">
        <v>137</v>
      </c>
      <c r="G57" s="18" t="s">
        <v>138</v>
      </c>
      <c r="H57" s="15">
        <f>(G58-F58)/1000</f>
        <v>0.602</v>
      </c>
      <c r="I57" s="14" t="s">
        <v>139</v>
      </c>
      <c r="J57" s="25" t="s">
        <v>140</v>
      </c>
      <c r="K57" s="31">
        <v>100.7</v>
      </c>
      <c r="L57" s="34"/>
    </row>
    <row r="58" s="1" customFormat="1" ht="26.25" customHeight="1" spans="1:12">
      <c r="A58" s="12"/>
      <c r="B58" s="15"/>
      <c r="C58" s="15"/>
      <c r="D58" s="15"/>
      <c r="E58" s="17"/>
      <c r="F58" s="19">
        <v>4871</v>
      </c>
      <c r="G58" s="19">
        <v>5473</v>
      </c>
      <c r="H58" s="15"/>
      <c r="I58" s="17"/>
      <c r="J58" s="25"/>
      <c r="K58" s="31"/>
      <c r="L58" s="35"/>
    </row>
    <row r="59" s="1" customFormat="1" ht="26.25" customHeight="1" spans="1:12">
      <c r="A59" s="14">
        <v>28</v>
      </c>
      <c r="B59" s="15" t="s">
        <v>23</v>
      </c>
      <c r="C59" s="15" t="s">
        <v>141</v>
      </c>
      <c r="D59" s="15" t="s">
        <v>142</v>
      </c>
      <c r="E59" s="14" t="s">
        <v>26</v>
      </c>
      <c r="F59" s="18" t="s">
        <v>138</v>
      </c>
      <c r="G59" s="18" t="s">
        <v>143</v>
      </c>
      <c r="H59" s="15">
        <f>(G60-F60)/1000</f>
        <v>0.325</v>
      </c>
      <c r="I59" s="14" t="s">
        <v>122</v>
      </c>
      <c r="J59" s="25" t="s">
        <v>140</v>
      </c>
      <c r="K59" s="31">
        <v>46.53</v>
      </c>
      <c r="L59" s="34"/>
    </row>
    <row r="60" s="1" customFormat="1" ht="26.25" customHeight="1" spans="1:12">
      <c r="A60" s="17"/>
      <c r="B60" s="15"/>
      <c r="C60" s="15"/>
      <c r="D60" s="15"/>
      <c r="E60" s="17"/>
      <c r="F60" s="19">
        <v>397</v>
      </c>
      <c r="G60" s="19">
        <v>722</v>
      </c>
      <c r="H60" s="15"/>
      <c r="I60" s="17"/>
      <c r="J60" s="25"/>
      <c r="K60" s="31"/>
      <c r="L60" s="35"/>
    </row>
    <row r="61" s="1" customFormat="1" ht="26.25" customHeight="1" spans="1:12">
      <c r="A61" s="10">
        <v>29</v>
      </c>
      <c r="B61" s="15" t="s">
        <v>23</v>
      </c>
      <c r="C61" s="15" t="s">
        <v>144</v>
      </c>
      <c r="D61" s="15" t="s">
        <v>145</v>
      </c>
      <c r="E61" s="14" t="s">
        <v>26</v>
      </c>
      <c r="F61" s="18" t="s">
        <v>146</v>
      </c>
      <c r="G61" s="18" t="s">
        <v>147</v>
      </c>
      <c r="H61" s="15">
        <f>(G62-F62)/1000</f>
        <v>0.787</v>
      </c>
      <c r="I61" s="14" t="s">
        <v>122</v>
      </c>
      <c r="J61" s="25" t="s">
        <v>148</v>
      </c>
      <c r="K61" s="31">
        <v>173.71</v>
      </c>
      <c r="L61" s="34"/>
    </row>
    <row r="62" s="1" customFormat="1" ht="26.25" customHeight="1" spans="1:12">
      <c r="A62" s="12"/>
      <c r="B62" s="15"/>
      <c r="C62" s="15"/>
      <c r="D62" s="15"/>
      <c r="E62" s="17"/>
      <c r="F62" s="19">
        <v>897</v>
      </c>
      <c r="G62" s="19">
        <v>1684</v>
      </c>
      <c r="H62" s="15"/>
      <c r="I62" s="17"/>
      <c r="J62" s="25"/>
      <c r="K62" s="31"/>
      <c r="L62" s="35"/>
    </row>
    <row r="63" s="1" customFormat="1" ht="26.25" customHeight="1" spans="1:12">
      <c r="A63" s="14">
        <v>30</v>
      </c>
      <c r="B63" s="15" t="s">
        <v>23</v>
      </c>
      <c r="C63" s="15" t="s">
        <v>149</v>
      </c>
      <c r="D63" s="15" t="s">
        <v>150</v>
      </c>
      <c r="E63" s="14" t="s">
        <v>26</v>
      </c>
      <c r="F63" s="18" t="s">
        <v>151</v>
      </c>
      <c r="G63" s="18" t="s">
        <v>152</v>
      </c>
      <c r="H63" s="15">
        <f>(G64-F64)/1000</f>
        <v>0.825</v>
      </c>
      <c r="I63" s="14" t="s">
        <v>139</v>
      </c>
      <c r="J63" s="25" t="s">
        <v>153</v>
      </c>
      <c r="K63" s="31">
        <v>49.18</v>
      </c>
      <c r="L63" s="34"/>
    </row>
    <row r="64" s="1" customFormat="1" ht="26.25" customHeight="1" spans="1:12">
      <c r="A64" s="17"/>
      <c r="B64" s="15"/>
      <c r="C64" s="15"/>
      <c r="D64" s="15"/>
      <c r="E64" s="17"/>
      <c r="F64" s="19">
        <v>0</v>
      </c>
      <c r="G64" s="19">
        <v>825</v>
      </c>
      <c r="H64" s="15"/>
      <c r="I64" s="17"/>
      <c r="J64" s="25"/>
      <c r="K64" s="31"/>
      <c r="L64" s="35"/>
    </row>
    <row r="65" s="1" customFormat="1" ht="27" customHeight="1" spans="1:12">
      <c r="A65" s="10">
        <v>31</v>
      </c>
      <c r="B65" s="15" t="s">
        <v>23</v>
      </c>
      <c r="C65" s="15" t="s">
        <v>154</v>
      </c>
      <c r="D65" s="15" t="s">
        <v>56</v>
      </c>
      <c r="E65" s="14" t="s">
        <v>26</v>
      </c>
      <c r="F65" s="18" t="s">
        <v>155</v>
      </c>
      <c r="G65" s="18" t="s">
        <v>156</v>
      </c>
      <c r="H65" s="15">
        <f>(G66-F66)/1000</f>
        <v>0.452</v>
      </c>
      <c r="I65" s="14" t="s">
        <v>157</v>
      </c>
      <c r="J65" s="25" t="s">
        <v>153</v>
      </c>
      <c r="K65" s="31">
        <v>34.3</v>
      </c>
      <c r="L65" s="38"/>
    </row>
    <row r="66" s="1" customFormat="1" ht="27" customHeight="1" spans="1:12">
      <c r="A66" s="12"/>
      <c r="B66" s="15"/>
      <c r="C66" s="15"/>
      <c r="D66" s="15"/>
      <c r="E66" s="17"/>
      <c r="F66" s="19">
        <v>0</v>
      </c>
      <c r="G66" s="19">
        <v>452</v>
      </c>
      <c r="H66" s="15"/>
      <c r="I66" s="17"/>
      <c r="J66" s="25"/>
      <c r="K66" s="31"/>
      <c r="L66" s="38"/>
    </row>
    <row r="67" s="1" customFormat="1" ht="27" customHeight="1" spans="1:12">
      <c r="A67" s="14">
        <v>32</v>
      </c>
      <c r="B67" s="15" t="s">
        <v>23</v>
      </c>
      <c r="C67" s="15" t="s">
        <v>158</v>
      </c>
      <c r="D67" s="15" t="s">
        <v>159</v>
      </c>
      <c r="E67" s="14" t="s">
        <v>160</v>
      </c>
      <c r="F67" s="11" t="s">
        <v>161</v>
      </c>
      <c r="G67" s="18" t="s">
        <v>162</v>
      </c>
      <c r="H67" s="15">
        <f>(G68-F68)/1000</f>
        <v>0.446</v>
      </c>
      <c r="I67" s="14" t="s">
        <v>122</v>
      </c>
      <c r="J67" s="25" t="s">
        <v>163</v>
      </c>
      <c r="K67" s="31">
        <v>44.91</v>
      </c>
      <c r="L67" s="34"/>
    </row>
    <row r="68" s="1" customFormat="1" ht="27" customHeight="1" spans="1:12">
      <c r="A68" s="17"/>
      <c r="B68" s="15"/>
      <c r="C68" s="15"/>
      <c r="D68" s="15"/>
      <c r="E68" s="17"/>
      <c r="F68" s="19">
        <v>3317</v>
      </c>
      <c r="G68" s="19">
        <v>3763</v>
      </c>
      <c r="H68" s="15"/>
      <c r="I68" s="17"/>
      <c r="J68" s="25"/>
      <c r="K68" s="31"/>
      <c r="L68" s="35"/>
    </row>
    <row r="69" s="1" customFormat="1" ht="27" customHeight="1" spans="1:12">
      <c r="A69" s="10">
        <v>33</v>
      </c>
      <c r="B69" s="15" t="s">
        <v>23</v>
      </c>
      <c r="C69" s="15" t="s">
        <v>164</v>
      </c>
      <c r="D69" s="15" t="s">
        <v>165</v>
      </c>
      <c r="E69" s="14" t="s">
        <v>160</v>
      </c>
      <c r="F69" s="18" t="s">
        <v>166</v>
      </c>
      <c r="G69" s="18" t="s">
        <v>167</v>
      </c>
      <c r="H69" s="15">
        <f>(G70-F70)/1000</f>
        <v>0.535</v>
      </c>
      <c r="I69" s="14" t="s">
        <v>168</v>
      </c>
      <c r="J69" s="25" t="s">
        <v>169</v>
      </c>
      <c r="K69" s="31">
        <v>158.87</v>
      </c>
      <c r="L69" s="34"/>
    </row>
    <row r="70" s="1" customFormat="1" ht="27" customHeight="1" spans="1:12">
      <c r="A70" s="12"/>
      <c r="B70" s="15"/>
      <c r="C70" s="15"/>
      <c r="D70" s="15"/>
      <c r="E70" s="17"/>
      <c r="F70" s="19">
        <v>0</v>
      </c>
      <c r="G70" s="19">
        <v>535</v>
      </c>
      <c r="H70" s="15"/>
      <c r="I70" s="17"/>
      <c r="J70" s="25"/>
      <c r="K70" s="31"/>
      <c r="L70" s="35"/>
    </row>
    <row r="71" s="1" customFormat="1" ht="27" customHeight="1" spans="1:12">
      <c r="A71" s="14">
        <v>34</v>
      </c>
      <c r="B71" s="15" t="s">
        <v>23</v>
      </c>
      <c r="C71" s="15" t="s">
        <v>170</v>
      </c>
      <c r="D71" s="15" t="s">
        <v>171</v>
      </c>
      <c r="E71" s="14" t="s">
        <v>160</v>
      </c>
      <c r="F71" s="18" t="s">
        <v>172</v>
      </c>
      <c r="G71" s="18" t="s">
        <v>173</v>
      </c>
      <c r="H71" s="15">
        <f>(G72-F72)/1000</f>
        <v>0.929</v>
      </c>
      <c r="I71" s="14" t="s">
        <v>122</v>
      </c>
      <c r="J71" s="25" t="s">
        <v>174</v>
      </c>
      <c r="K71" s="31">
        <v>132.99</v>
      </c>
      <c r="L71" s="34"/>
    </row>
    <row r="72" s="1" customFormat="1" ht="27" customHeight="1" spans="1:12">
      <c r="A72" s="17"/>
      <c r="B72" s="15"/>
      <c r="C72" s="15"/>
      <c r="D72" s="15"/>
      <c r="E72" s="17"/>
      <c r="F72" s="19">
        <v>1313</v>
      </c>
      <c r="G72" s="19">
        <v>2242</v>
      </c>
      <c r="H72" s="15"/>
      <c r="I72" s="17"/>
      <c r="J72" s="25"/>
      <c r="K72" s="31"/>
      <c r="L72" s="35"/>
    </row>
    <row r="73" s="1" customFormat="1" ht="27" customHeight="1" spans="1:12">
      <c r="A73" s="10">
        <v>35</v>
      </c>
      <c r="B73" s="15" t="s">
        <v>23</v>
      </c>
      <c r="C73" s="15" t="s">
        <v>175</v>
      </c>
      <c r="D73" s="15" t="s">
        <v>176</v>
      </c>
      <c r="E73" s="14" t="s">
        <v>160</v>
      </c>
      <c r="F73" s="18" t="s">
        <v>177</v>
      </c>
      <c r="G73" s="18" t="s">
        <v>178</v>
      </c>
      <c r="H73" s="15">
        <f>(G74-F74)/1000</f>
        <v>0.72</v>
      </c>
      <c r="I73" s="14" t="s">
        <v>122</v>
      </c>
      <c r="J73" s="25" t="s">
        <v>179</v>
      </c>
      <c r="K73" s="31">
        <v>105.52</v>
      </c>
      <c r="L73" s="34"/>
    </row>
    <row r="74" s="1" customFormat="1" ht="27" customHeight="1" spans="1:12">
      <c r="A74" s="12"/>
      <c r="B74" s="15"/>
      <c r="C74" s="15"/>
      <c r="D74" s="15"/>
      <c r="E74" s="17"/>
      <c r="F74" s="19">
        <v>0</v>
      </c>
      <c r="G74" s="19">
        <v>720</v>
      </c>
      <c r="H74" s="15"/>
      <c r="I74" s="17"/>
      <c r="J74" s="25"/>
      <c r="K74" s="31"/>
      <c r="L74" s="35"/>
    </row>
    <row r="75" s="1" customFormat="1" ht="27" customHeight="1" spans="1:12">
      <c r="A75" s="14">
        <v>36</v>
      </c>
      <c r="B75" s="15" t="s">
        <v>23</v>
      </c>
      <c r="C75" s="15" t="s">
        <v>180</v>
      </c>
      <c r="D75" s="15" t="s">
        <v>181</v>
      </c>
      <c r="E75" s="14" t="s">
        <v>160</v>
      </c>
      <c r="F75" s="18" t="s">
        <v>182</v>
      </c>
      <c r="G75" s="18" t="s">
        <v>183</v>
      </c>
      <c r="H75" s="15">
        <f>(G76-F76)/1000</f>
        <v>0.555</v>
      </c>
      <c r="I75" s="14" t="s">
        <v>184</v>
      </c>
      <c r="J75" s="25" t="s">
        <v>185</v>
      </c>
      <c r="K75" s="31">
        <v>109.25</v>
      </c>
      <c r="L75" s="34"/>
    </row>
    <row r="76" s="1" customFormat="1" ht="27" customHeight="1" spans="1:12">
      <c r="A76" s="17"/>
      <c r="B76" s="15"/>
      <c r="C76" s="15"/>
      <c r="D76" s="15"/>
      <c r="E76" s="17"/>
      <c r="F76" s="19">
        <v>172</v>
      </c>
      <c r="G76" s="19">
        <v>727</v>
      </c>
      <c r="H76" s="15"/>
      <c r="I76" s="17"/>
      <c r="J76" s="25"/>
      <c r="K76" s="31"/>
      <c r="L76" s="35"/>
    </row>
    <row r="77" s="1" customFormat="1" ht="27" customHeight="1" spans="1:12">
      <c r="A77" s="10">
        <v>37</v>
      </c>
      <c r="B77" s="15" t="s">
        <v>23</v>
      </c>
      <c r="C77" s="15" t="s">
        <v>186</v>
      </c>
      <c r="D77" s="15" t="s">
        <v>56</v>
      </c>
      <c r="E77" s="14" t="s">
        <v>160</v>
      </c>
      <c r="F77" s="18" t="s">
        <v>187</v>
      </c>
      <c r="G77" s="18" t="s">
        <v>188</v>
      </c>
      <c r="H77" s="15">
        <f>(G78-F78)/1000</f>
        <v>0.221</v>
      </c>
      <c r="I77" s="14" t="s">
        <v>139</v>
      </c>
      <c r="J77" s="25" t="s">
        <v>189</v>
      </c>
      <c r="K77" s="31">
        <v>57.45</v>
      </c>
      <c r="L77" s="38"/>
    </row>
    <row r="78" s="1" customFormat="1" ht="27" customHeight="1" spans="1:12">
      <c r="A78" s="12"/>
      <c r="B78" s="15"/>
      <c r="C78" s="15"/>
      <c r="D78" s="15"/>
      <c r="E78" s="17"/>
      <c r="F78" s="18">
        <v>0</v>
      </c>
      <c r="G78" s="18">
        <v>221</v>
      </c>
      <c r="H78" s="15"/>
      <c r="I78" s="17"/>
      <c r="J78" s="25"/>
      <c r="K78" s="31"/>
      <c r="L78" s="38"/>
    </row>
    <row r="79" s="1" customFormat="1" ht="27" customHeight="1" spans="1:12">
      <c r="A79" s="14">
        <v>38</v>
      </c>
      <c r="B79" s="15" t="s">
        <v>23</v>
      </c>
      <c r="C79" s="15" t="s">
        <v>190</v>
      </c>
      <c r="D79" s="15" t="s">
        <v>56</v>
      </c>
      <c r="E79" s="14" t="s">
        <v>160</v>
      </c>
      <c r="F79" s="18" t="s">
        <v>101</v>
      </c>
      <c r="G79" s="18" t="s">
        <v>191</v>
      </c>
      <c r="H79" s="15">
        <f>(G80-F80)/1000</f>
        <v>0.243</v>
      </c>
      <c r="I79" s="14" t="s">
        <v>122</v>
      </c>
      <c r="J79" s="25" t="s">
        <v>192</v>
      </c>
      <c r="K79" s="31">
        <v>48.79</v>
      </c>
      <c r="L79" s="38"/>
    </row>
    <row r="80" s="1" customFormat="1" ht="27" customHeight="1" spans="1:12">
      <c r="A80" s="17"/>
      <c r="B80" s="15"/>
      <c r="C80" s="15"/>
      <c r="D80" s="15"/>
      <c r="E80" s="17"/>
      <c r="F80" s="19">
        <v>0</v>
      </c>
      <c r="G80" s="19">
        <v>243</v>
      </c>
      <c r="H80" s="15"/>
      <c r="I80" s="17"/>
      <c r="J80" s="25"/>
      <c r="K80" s="31"/>
      <c r="L80" s="38"/>
    </row>
    <row r="81" s="1" customFormat="1" ht="27" customHeight="1" spans="1:12">
      <c r="A81" s="10">
        <v>39</v>
      </c>
      <c r="B81" s="15" t="s">
        <v>23</v>
      </c>
      <c r="C81" s="15" t="s">
        <v>193</v>
      </c>
      <c r="D81" s="15" t="s">
        <v>194</v>
      </c>
      <c r="E81" s="14" t="s">
        <v>160</v>
      </c>
      <c r="F81" s="18" t="s">
        <v>195</v>
      </c>
      <c r="G81" s="18" t="s">
        <v>178</v>
      </c>
      <c r="H81" s="15">
        <f>(G82-F82)/1000</f>
        <v>0.728</v>
      </c>
      <c r="I81" s="14">
        <v>5</v>
      </c>
      <c r="J81" s="25" t="s">
        <v>196</v>
      </c>
      <c r="K81" s="31">
        <v>93.86</v>
      </c>
      <c r="L81" s="36"/>
    </row>
    <row r="82" s="1" customFormat="1" ht="27" customHeight="1" spans="1:12">
      <c r="A82" s="12"/>
      <c r="B82" s="15"/>
      <c r="C82" s="15"/>
      <c r="D82" s="15"/>
      <c r="E82" s="17"/>
      <c r="F82" s="19">
        <v>1538</v>
      </c>
      <c r="G82" s="19">
        <v>2266</v>
      </c>
      <c r="H82" s="15"/>
      <c r="I82" s="17"/>
      <c r="J82" s="25"/>
      <c r="K82" s="31"/>
      <c r="L82" s="37"/>
    </row>
    <row r="83" s="1" customFormat="1" ht="20.25" customHeight="1" spans="1:12">
      <c r="A83" s="14">
        <v>40</v>
      </c>
      <c r="B83" s="15" t="s">
        <v>23</v>
      </c>
      <c r="C83" s="15" t="s">
        <v>197</v>
      </c>
      <c r="D83" s="15" t="s">
        <v>56</v>
      </c>
      <c r="E83" s="14" t="s">
        <v>198</v>
      </c>
      <c r="F83" s="18" t="s">
        <v>199</v>
      </c>
      <c r="G83" s="18" t="s">
        <v>200</v>
      </c>
      <c r="H83" s="15">
        <f>(G84-F84)/1000</f>
        <v>0.291</v>
      </c>
      <c r="I83" s="14">
        <v>4</v>
      </c>
      <c r="J83" s="25" t="s">
        <v>201</v>
      </c>
      <c r="K83" s="31">
        <v>19</v>
      </c>
      <c r="L83" s="38"/>
    </row>
    <row r="84" s="1" customFormat="1" ht="20.25" customHeight="1" spans="1:12">
      <c r="A84" s="17"/>
      <c r="B84" s="15"/>
      <c r="C84" s="15"/>
      <c r="D84" s="15"/>
      <c r="E84" s="17"/>
      <c r="F84" s="19">
        <v>113</v>
      </c>
      <c r="G84" s="19">
        <v>404</v>
      </c>
      <c r="H84" s="15"/>
      <c r="I84" s="17"/>
      <c r="J84" s="25"/>
      <c r="K84" s="31"/>
      <c r="L84" s="38"/>
    </row>
    <row r="85" s="1" customFormat="1" ht="20.25" customHeight="1" spans="1:12">
      <c r="A85" s="10">
        <v>41</v>
      </c>
      <c r="B85" s="15" t="s">
        <v>23</v>
      </c>
      <c r="C85" s="15" t="s">
        <v>202</v>
      </c>
      <c r="D85" s="15" t="s">
        <v>56</v>
      </c>
      <c r="E85" s="14" t="s">
        <v>198</v>
      </c>
      <c r="F85" s="18" t="s">
        <v>203</v>
      </c>
      <c r="G85" s="18" t="s">
        <v>204</v>
      </c>
      <c r="H85" s="15">
        <f>(G86-F86)/1000</f>
        <v>0.11</v>
      </c>
      <c r="I85" s="14" t="s">
        <v>133</v>
      </c>
      <c r="J85" s="25" t="s">
        <v>201</v>
      </c>
      <c r="K85" s="31">
        <v>7.1</v>
      </c>
      <c r="L85" s="38"/>
    </row>
    <row r="86" s="1" customFormat="1" ht="20.25" customHeight="1" spans="1:12">
      <c r="A86" s="12"/>
      <c r="B86" s="15"/>
      <c r="C86" s="15"/>
      <c r="D86" s="15"/>
      <c r="E86" s="17"/>
      <c r="F86" s="19">
        <v>0</v>
      </c>
      <c r="G86" s="19">
        <v>110</v>
      </c>
      <c r="H86" s="15"/>
      <c r="I86" s="17"/>
      <c r="J86" s="25"/>
      <c r="K86" s="31"/>
      <c r="L86" s="38"/>
    </row>
    <row r="87" s="1" customFormat="1" ht="20.25" customHeight="1" spans="1:12">
      <c r="A87" s="14">
        <v>42</v>
      </c>
      <c r="B87" s="15" t="s">
        <v>23</v>
      </c>
      <c r="C87" s="15" t="s">
        <v>205</v>
      </c>
      <c r="D87" s="15" t="s">
        <v>56</v>
      </c>
      <c r="E87" s="14" t="s">
        <v>198</v>
      </c>
      <c r="F87" s="18" t="s">
        <v>206</v>
      </c>
      <c r="G87" s="18" t="s">
        <v>207</v>
      </c>
      <c r="H87" s="15">
        <f>(G88-F88)/1000</f>
        <v>0.28</v>
      </c>
      <c r="I87" s="14" t="s">
        <v>157</v>
      </c>
      <c r="J87" s="25" t="s">
        <v>201</v>
      </c>
      <c r="K87" s="31">
        <v>20.21</v>
      </c>
      <c r="L87" s="38"/>
    </row>
    <row r="88" s="1" customFormat="1" ht="20.25" customHeight="1" spans="1:12">
      <c r="A88" s="17"/>
      <c r="B88" s="15"/>
      <c r="C88" s="15"/>
      <c r="D88" s="15"/>
      <c r="E88" s="17"/>
      <c r="F88" s="19">
        <v>30</v>
      </c>
      <c r="G88" s="19">
        <v>310</v>
      </c>
      <c r="H88" s="15"/>
      <c r="I88" s="17"/>
      <c r="J88" s="25"/>
      <c r="K88" s="31"/>
      <c r="L88" s="38"/>
    </row>
    <row r="89" s="1" customFormat="1" ht="20.25" customHeight="1" spans="1:12">
      <c r="A89" s="10">
        <v>43</v>
      </c>
      <c r="B89" s="15" t="s">
        <v>23</v>
      </c>
      <c r="C89" s="15" t="s">
        <v>208</v>
      </c>
      <c r="D89" s="15" t="s">
        <v>209</v>
      </c>
      <c r="E89" s="14" t="s">
        <v>198</v>
      </c>
      <c r="F89" s="18" t="s">
        <v>210</v>
      </c>
      <c r="G89" s="18" t="s">
        <v>199</v>
      </c>
      <c r="H89" s="15">
        <f>(G90-F90)/1000</f>
        <v>0.376</v>
      </c>
      <c r="I89" s="14" t="s">
        <v>122</v>
      </c>
      <c r="J89" s="25" t="s">
        <v>201</v>
      </c>
      <c r="K89" s="31">
        <v>29.62</v>
      </c>
      <c r="L89" s="34"/>
    </row>
    <row r="90" s="1" customFormat="1" ht="20.25" customHeight="1" spans="1:12">
      <c r="A90" s="12"/>
      <c r="B90" s="15"/>
      <c r="C90" s="15"/>
      <c r="D90" s="15"/>
      <c r="E90" s="17"/>
      <c r="F90" s="18">
        <v>1596</v>
      </c>
      <c r="G90" s="18">
        <v>1972</v>
      </c>
      <c r="H90" s="15"/>
      <c r="I90" s="17"/>
      <c r="J90" s="25"/>
      <c r="K90" s="31"/>
      <c r="L90" s="35"/>
    </row>
    <row r="91" s="1" customFormat="1" ht="20.25" customHeight="1" spans="1:12">
      <c r="A91" s="14">
        <v>44</v>
      </c>
      <c r="B91" s="15" t="s">
        <v>23</v>
      </c>
      <c r="C91" s="15" t="s">
        <v>211</v>
      </c>
      <c r="D91" s="15" t="s">
        <v>212</v>
      </c>
      <c r="E91" s="14" t="s">
        <v>213</v>
      </c>
      <c r="F91" s="18" t="s">
        <v>214</v>
      </c>
      <c r="G91" s="18" t="s">
        <v>215</v>
      </c>
      <c r="H91" s="15">
        <f>(G92-F92)/1000</f>
        <v>0.672</v>
      </c>
      <c r="I91" s="14" t="s">
        <v>139</v>
      </c>
      <c r="J91" s="25" t="s">
        <v>216</v>
      </c>
      <c r="K91" s="31">
        <v>87.63</v>
      </c>
      <c r="L91" s="34"/>
    </row>
    <row r="92" s="1" customFormat="1" ht="20.25" customHeight="1" spans="1:12">
      <c r="A92" s="17"/>
      <c r="B92" s="15"/>
      <c r="C92" s="15"/>
      <c r="D92" s="15"/>
      <c r="E92" s="17"/>
      <c r="F92" s="19">
        <v>0</v>
      </c>
      <c r="G92" s="19">
        <v>672</v>
      </c>
      <c r="H92" s="15"/>
      <c r="I92" s="17"/>
      <c r="J92" s="25"/>
      <c r="K92" s="31"/>
      <c r="L92" s="35"/>
    </row>
    <row r="93" s="1" customFormat="1" ht="20.25" customHeight="1" spans="1:12">
      <c r="A93" s="10">
        <v>45</v>
      </c>
      <c r="B93" s="15" t="s">
        <v>23</v>
      </c>
      <c r="C93" s="15" t="s">
        <v>217</v>
      </c>
      <c r="D93" s="15" t="s">
        <v>218</v>
      </c>
      <c r="E93" s="14" t="s">
        <v>219</v>
      </c>
      <c r="F93" s="18" t="s">
        <v>220</v>
      </c>
      <c r="G93" s="18" t="s">
        <v>221</v>
      </c>
      <c r="H93" s="15">
        <f>(G94-F94)/1000</f>
        <v>0.28</v>
      </c>
      <c r="I93" s="14" t="s">
        <v>184</v>
      </c>
      <c r="J93" s="25" t="s">
        <v>222</v>
      </c>
      <c r="K93" s="31">
        <v>86.27</v>
      </c>
      <c r="L93" s="34"/>
    </row>
    <row r="94" s="1" customFormat="1" ht="20.25" customHeight="1" spans="1:12">
      <c r="A94" s="12"/>
      <c r="B94" s="15"/>
      <c r="C94" s="15"/>
      <c r="D94" s="15"/>
      <c r="E94" s="17"/>
      <c r="F94" s="19">
        <v>0</v>
      </c>
      <c r="G94" s="19">
        <v>280</v>
      </c>
      <c r="H94" s="15"/>
      <c r="I94" s="17"/>
      <c r="J94" s="25"/>
      <c r="K94" s="31"/>
      <c r="L94" s="35"/>
    </row>
    <row r="95" s="1" customFormat="1" ht="20.25" customHeight="1" spans="1:12">
      <c r="A95" s="14">
        <v>46</v>
      </c>
      <c r="B95" s="15" t="s">
        <v>23</v>
      </c>
      <c r="C95" s="15" t="s">
        <v>223</v>
      </c>
      <c r="D95" s="15" t="s">
        <v>224</v>
      </c>
      <c r="E95" s="14" t="s">
        <v>219</v>
      </c>
      <c r="F95" s="18" t="s">
        <v>225</v>
      </c>
      <c r="G95" s="11" t="s">
        <v>226</v>
      </c>
      <c r="H95" s="15">
        <f>(G96-F96)/1000</f>
        <v>0.444</v>
      </c>
      <c r="I95" s="14" t="s">
        <v>227</v>
      </c>
      <c r="J95" s="25" t="s">
        <v>228</v>
      </c>
      <c r="K95" s="31">
        <v>90.41</v>
      </c>
      <c r="L95" s="34"/>
    </row>
    <row r="96" s="1" customFormat="1" ht="20.25" customHeight="1" spans="1:12">
      <c r="A96" s="17"/>
      <c r="B96" s="15"/>
      <c r="C96" s="15"/>
      <c r="D96" s="15"/>
      <c r="E96" s="17"/>
      <c r="F96" s="19">
        <v>0</v>
      </c>
      <c r="G96" s="19">
        <v>444</v>
      </c>
      <c r="H96" s="15"/>
      <c r="I96" s="17"/>
      <c r="J96" s="25"/>
      <c r="K96" s="31"/>
      <c r="L96" s="35"/>
    </row>
    <row r="97" s="1" customFormat="1" ht="20.25" customHeight="1" spans="1:12">
      <c r="A97" s="10">
        <v>47</v>
      </c>
      <c r="B97" s="15" t="s">
        <v>23</v>
      </c>
      <c r="C97" s="15" t="s">
        <v>229</v>
      </c>
      <c r="D97" s="15" t="s">
        <v>230</v>
      </c>
      <c r="E97" s="14" t="s">
        <v>219</v>
      </c>
      <c r="F97" s="18" t="s">
        <v>115</v>
      </c>
      <c r="G97" s="18" t="s">
        <v>231</v>
      </c>
      <c r="H97" s="15">
        <f>(G98-F98)/1000</f>
        <v>0.432</v>
      </c>
      <c r="I97" s="14" t="s">
        <v>122</v>
      </c>
      <c r="J97" s="25" t="s">
        <v>201</v>
      </c>
      <c r="K97" s="31">
        <v>36.95</v>
      </c>
      <c r="L97" s="34"/>
    </row>
    <row r="98" s="1" customFormat="1" ht="20.25" customHeight="1" spans="1:12">
      <c r="A98" s="12"/>
      <c r="B98" s="15"/>
      <c r="C98" s="15"/>
      <c r="D98" s="15"/>
      <c r="E98" s="17"/>
      <c r="F98" s="18">
        <v>0</v>
      </c>
      <c r="G98" s="18">
        <v>432</v>
      </c>
      <c r="H98" s="15"/>
      <c r="I98" s="17"/>
      <c r="J98" s="25"/>
      <c r="K98" s="31"/>
      <c r="L98" s="35"/>
    </row>
    <row r="99" s="1" customFormat="1" ht="20.25" customHeight="1" spans="1:12">
      <c r="A99" s="14">
        <v>48</v>
      </c>
      <c r="B99" s="15" t="s">
        <v>23</v>
      </c>
      <c r="C99" s="15" t="s">
        <v>232</v>
      </c>
      <c r="D99" s="15" t="s">
        <v>233</v>
      </c>
      <c r="E99" s="14" t="s">
        <v>219</v>
      </c>
      <c r="F99" s="18" t="s">
        <v>234</v>
      </c>
      <c r="G99" s="18" t="s">
        <v>235</v>
      </c>
      <c r="H99" s="15">
        <f>(G100-F100)/1000</f>
        <v>0.407</v>
      </c>
      <c r="I99" s="14">
        <v>8</v>
      </c>
      <c r="J99" s="25" t="s">
        <v>236</v>
      </c>
      <c r="K99" s="31">
        <v>73.82</v>
      </c>
      <c r="L99" s="34"/>
    </row>
    <row r="100" s="1" customFormat="1" ht="20.25" customHeight="1" spans="1:12">
      <c r="A100" s="17"/>
      <c r="B100" s="15"/>
      <c r="C100" s="15"/>
      <c r="D100" s="15"/>
      <c r="E100" s="17"/>
      <c r="F100" s="19">
        <v>0</v>
      </c>
      <c r="G100" s="19">
        <v>407</v>
      </c>
      <c r="H100" s="15"/>
      <c r="I100" s="17"/>
      <c r="J100" s="25"/>
      <c r="K100" s="31"/>
      <c r="L100" s="35"/>
    </row>
    <row r="101" s="1" customFormat="1" ht="27" customHeight="1" spans="1:12">
      <c r="A101" s="10">
        <v>49</v>
      </c>
      <c r="B101" s="15" t="s">
        <v>23</v>
      </c>
      <c r="C101" s="15" t="s">
        <v>237</v>
      </c>
      <c r="D101" s="15" t="s">
        <v>238</v>
      </c>
      <c r="E101" s="14" t="s">
        <v>219</v>
      </c>
      <c r="F101" s="18" t="s">
        <v>234</v>
      </c>
      <c r="G101" s="18" t="s">
        <v>239</v>
      </c>
      <c r="H101" s="15">
        <f>(G102-F102)/1000</f>
        <v>1.337</v>
      </c>
      <c r="I101" s="14" t="s">
        <v>240</v>
      </c>
      <c r="J101" s="25" t="s">
        <v>241</v>
      </c>
      <c r="K101" s="31">
        <v>458.72</v>
      </c>
      <c r="L101" s="36"/>
    </row>
    <row r="102" s="1" customFormat="1" ht="27" customHeight="1" spans="1:12">
      <c r="A102" s="12"/>
      <c r="B102" s="15"/>
      <c r="C102" s="15"/>
      <c r="D102" s="15"/>
      <c r="E102" s="17"/>
      <c r="F102" s="19">
        <v>0</v>
      </c>
      <c r="G102" s="19">
        <v>1337</v>
      </c>
      <c r="H102" s="15"/>
      <c r="I102" s="17"/>
      <c r="J102" s="25"/>
      <c r="K102" s="31"/>
      <c r="L102" s="37"/>
    </row>
    <row r="103" ht="20.25" customHeight="1" spans="1:16">
      <c r="A103" s="43" t="s">
        <v>242</v>
      </c>
      <c r="B103" s="43"/>
      <c r="C103" s="43"/>
      <c r="D103" s="43"/>
      <c r="E103" s="43"/>
      <c r="F103" s="43"/>
      <c r="G103" s="43"/>
      <c r="H103" s="44">
        <f>SUM(H5:H102)</f>
        <v>54.596</v>
      </c>
      <c r="I103" s="45"/>
      <c r="J103" s="46"/>
      <c r="K103" s="44">
        <f>SUM(K5:K102)</f>
        <v>35665.344</v>
      </c>
      <c r="L103" s="47"/>
      <c r="M103" s="48"/>
      <c r="N103" s="48"/>
      <c r="O103" s="48"/>
      <c r="P103" s="48"/>
    </row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</sheetData>
  <mergeCells count="505">
    <mergeCell ref="A1:B1"/>
    <mergeCell ref="A2:L2"/>
    <mergeCell ref="H3:I3"/>
    <mergeCell ref="A103:G103"/>
    <mergeCell ref="I103:J10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F3:F4"/>
    <mergeCell ref="G3:G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</mergeCells>
  <printOptions horizontalCentered="1"/>
  <pageMargins left="0.196850393700787" right="0.196850393700787" top="0.393700787401575" bottom="0.393700787401575" header="0.31496062992126" footer="0.31496062992126"/>
  <pageSetup paperSize="9" orientation="landscape"/>
  <headerFooter/>
  <ignoredErrors>
    <ignoredError sqref="I51:I80 I85:I98 I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2025四好农村路计划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2006-09-13T11:21:00Z</dcterms:created>
  <cp:lastPrinted>2025-04-24T05:59:00Z</cp:lastPrinted>
  <dcterms:modified xsi:type="dcterms:W3CDTF">2025-07-04T05:47:33Z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74CBFBE8379D4311BF9CAFB4C1A21BF3_13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