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幼儿园" sheetId="1" r:id="rId1"/>
    <sheet name="小学、初中、高中、职专、特教" sheetId="3" r:id="rId2"/>
  </sheet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I1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小学1-3年级</t>
        </r>
      </text>
    </comment>
    <comment ref="J1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小学4-6年级</t>
        </r>
      </text>
    </comment>
    <comment ref="K1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初中</t>
        </r>
      </text>
    </comment>
    <comment ref="I1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小学1年级30人、2年级31人、三年级17人</t>
        </r>
      </text>
    </comment>
    <comment ref="J1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小学4年级22人、5年级25人、6年级13人</t>
        </r>
      </text>
    </comment>
    <comment ref="K1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初一38人、初二16人、初三14人</t>
        </r>
      </text>
    </comment>
  </commentList>
</comments>
</file>

<file path=xl/sharedStrings.xml><?xml version="1.0" encoding="utf-8"?>
<sst xmlns="http://schemas.openxmlformats.org/spreadsheetml/2006/main" count="87" uniqueCount="59">
  <si>
    <t>2025/2026学年初教育事业统计报表汇总表</t>
  </si>
  <si>
    <t>学校处数</t>
  </si>
  <si>
    <t>教学班数</t>
  </si>
  <si>
    <t>入园人数</t>
  </si>
  <si>
    <t>在园人数</t>
  </si>
  <si>
    <t/>
  </si>
  <si>
    <t>离园人数</t>
  </si>
  <si>
    <t>教职工</t>
  </si>
  <si>
    <t>其中：编制人数</t>
  </si>
  <si>
    <t>其中：专任教师</t>
  </si>
  <si>
    <t>占地面积（平方米）</t>
  </si>
  <si>
    <t>校舍建筑面积（平方米）</t>
  </si>
  <si>
    <t>图书（册）</t>
  </si>
  <si>
    <t>固定资产总值（万元）</t>
  </si>
  <si>
    <t>教学及辅助用房</t>
  </si>
  <si>
    <t>行政办公用房</t>
  </si>
  <si>
    <t>生活用房</t>
  </si>
  <si>
    <t>其他用房</t>
  </si>
  <si>
    <t>#仪器设备总值</t>
  </si>
  <si>
    <t>#女</t>
  </si>
  <si>
    <t>托班</t>
  </si>
  <si>
    <t>小班</t>
  </si>
  <si>
    <t>中班</t>
  </si>
  <si>
    <t>大班</t>
  </si>
  <si>
    <t>混合班</t>
  </si>
  <si>
    <t>#绿化用地面积</t>
  </si>
  <si>
    <t>#室外游戏场地</t>
  </si>
  <si>
    <t>2025年</t>
  </si>
  <si>
    <t>2024年</t>
  </si>
  <si>
    <t>差额</t>
  </si>
  <si>
    <t>学段</t>
  </si>
  <si>
    <t>毕业生</t>
  </si>
  <si>
    <t>招生数</t>
  </si>
  <si>
    <t>在校生</t>
  </si>
  <si>
    <t>其中：女</t>
  </si>
  <si>
    <t>一年级</t>
  </si>
  <si>
    <t>二年级</t>
  </si>
  <si>
    <t>三年级</t>
  </si>
  <si>
    <t>四年级</t>
  </si>
  <si>
    <t>五年级</t>
  </si>
  <si>
    <t>六年级</t>
  </si>
  <si>
    <t>在校生中寄宿生</t>
  </si>
  <si>
    <t>进城务工人员随迁子女</t>
  </si>
  <si>
    <t>农村留守儿童</t>
  </si>
  <si>
    <t>随班就读学生</t>
  </si>
  <si>
    <t>送教上门</t>
  </si>
  <si>
    <t>学校占地面积（平方米）</t>
  </si>
  <si>
    <t>其中：绿化用地面积</t>
  </si>
  <si>
    <t>其中：运动场地面积</t>
  </si>
  <si>
    <t>固定资产总值(万元)</t>
  </si>
  <si>
    <t>其中：仪器设备总值</t>
  </si>
  <si>
    <t>小学</t>
  </si>
  <si>
    <t>25年数据</t>
  </si>
  <si>
    <t>24年数据</t>
  </si>
  <si>
    <t>初中</t>
  </si>
  <si>
    <t>高中</t>
  </si>
  <si>
    <t>职专</t>
  </si>
  <si>
    <t>27481.13</t>
  </si>
  <si>
    <t>特教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</si>
</sst>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仿宋_GB2312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6" borderId="23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0" fillId="28" borderId="2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23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23" borderId="22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Font="1" applyBorder="1">
      <alignment vertical="center"/>
    </xf>
    <xf numFmtId="0" fontId="2" fillId="0" borderId="1" xfId="0" applyNumberFormat="1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"/>
  <sheetViews>
    <sheetView showGridLines="0" tabSelected="1" workbookViewId="0">
      <selection activeCell="N18" sqref="N18"/>
    </sheetView>
  </sheetViews>
  <sheetFormatPr defaultColWidth="9" defaultRowHeight="14.25" outlineLevelRow="6"/>
  <cols>
    <col min="2" max="2" width="6.375" customWidth="1"/>
    <col min="3" max="3" width="7.75" customWidth="1"/>
    <col min="4" max="4" width="7.125" customWidth="1"/>
    <col min="5" max="5" width="8.125" customWidth="1"/>
    <col min="6" max="6" width="7" customWidth="1"/>
    <col min="7" max="7" width="6.125" customWidth="1"/>
    <col min="8" max="9" width="7.25" customWidth="1"/>
    <col min="10" max="10" width="6.875" customWidth="1"/>
    <col min="11" max="11" width="6.625" customWidth="1"/>
    <col min="12" max="12" width="8.5" customWidth="1"/>
    <col min="13" max="13" width="6.5" customWidth="1"/>
    <col min="14" max="14" width="7.75" customWidth="1"/>
    <col min="15" max="15" width="7.125" customWidth="1"/>
    <col min="16" max="17" width="11.625"/>
    <col min="18" max="18" width="12.625"/>
    <col min="19" max="19" width="11.625"/>
    <col min="20" max="20" width="11.5"/>
    <col min="21" max="23" width="10.375"/>
    <col min="24" max="24" width="12.625"/>
    <col min="25" max="26" width="14.125"/>
  </cols>
  <sheetData>
    <row r="1" ht="27" spans="1:2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="31" customFormat="1" spans="2:26">
      <c r="B2" s="33" t="s">
        <v>1</v>
      </c>
      <c r="C2" s="33" t="s">
        <v>2</v>
      </c>
      <c r="D2" s="34" t="s">
        <v>3</v>
      </c>
      <c r="E2" s="34" t="s">
        <v>4</v>
      </c>
      <c r="F2" s="34" t="s">
        <v>5</v>
      </c>
      <c r="G2" s="34"/>
      <c r="H2" s="34"/>
      <c r="I2" s="34"/>
      <c r="J2" s="34"/>
      <c r="K2" s="43"/>
      <c r="L2" s="34" t="s">
        <v>6</v>
      </c>
      <c r="M2" s="33" t="s">
        <v>7</v>
      </c>
      <c r="N2" s="33" t="s">
        <v>8</v>
      </c>
      <c r="O2" s="33" t="s">
        <v>9</v>
      </c>
      <c r="P2" s="34" t="s">
        <v>10</v>
      </c>
      <c r="Q2" s="45" t="s">
        <v>5</v>
      </c>
      <c r="R2" s="46"/>
      <c r="S2" s="47" t="s">
        <v>11</v>
      </c>
      <c r="T2" s="48" t="s">
        <v>5</v>
      </c>
      <c r="U2" s="48" t="s">
        <v>5</v>
      </c>
      <c r="V2" s="48" t="s">
        <v>5</v>
      </c>
      <c r="W2" s="48" t="s">
        <v>5</v>
      </c>
      <c r="X2" s="47" t="s">
        <v>12</v>
      </c>
      <c r="Y2" s="47" t="s">
        <v>13</v>
      </c>
      <c r="Z2" s="52" t="s">
        <v>5</v>
      </c>
    </row>
    <row r="3" s="31" customFormat="1" spans="2:26">
      <c r="B3" s="33"/>
      <c r="C3" s="33"/>
      <c r="D3" s="34"/>
      <c r="E3" s="34"/>
      <c r="F3" s="34"/>
      <c r="G3" s="34"/>
      <c r="H3" s="34"/>
      <c r="I3" s="34"/>
      <c r="J3" s="34"/>
      <c r="K3" s="43"/>
      <c r="L3" s="34"/>
      <c r="M3" s="33"/>
      <c r="N3" s="33"/>
      <c r="O3" s="33"/>
      <c r="P3" s="34"/>
      <c r="Q3" s="49"/>
      <c r="R3" s="50"/>
      <c r="S3" s="51"/>
      <c r="T3" s="47" t="s">
        <v>14</v>
      </c>
      <c r="U3" s="47" t="s">
        <v>15</v>
      </c>
      <c r="V3" s="47" t="s">
        <v>16</v>
      </c>
      <c r="W3" s="47" t="s">
        <v>17</v>
      </c>
      <c r="X3" s="51"/>
      <c r="Y3" s="51"/>
      <c r="Z3" s="47" t="s">
        <v>18</v>
      </c>
    </row>
    <row r="4" s="31" customFormat="1" ht="28.5" spans="2:26">
      <c r="B4" s="33"/>
      <c r="C4" s="33"/>
      <c r="D4" s="34"/>
      <c r="E4" s="34"/>
      <c r="F4" s="34" t="s">
        <v>19</v>
      </c>
      <c r="G4" s="41" t="s">
        <v>20</v>
      </c>
      <c r="H4" s="42" t="s">
        <v>21</v>
      </c>
      <c r="I4" s="42" t="s">
        <v>22</v>
      </c>
      <c r="J4" s="42" t="s">
        <v>23</v>
      </c>
      <c r="K4" s="44" t="s">
        <v>24</v>
      </c>
      <c r="L4" s="34"/>
      <c r="M4" s="33"/>
      <c r="N4" s="33"/>
      <c r="O4" s="33"/>
      <c r="P4" s="34"/>
      <c r="Q4" s="52" t="s">
        <v>25</v>
      </c>
      <c r="R4" s="47" t="s">
        <v>26</v>
      </c>
      <c r="S4" s="51"/>
      <c r="T4" s="51"/>
      <c r="U4" s="51"/>
      <c r="V4" s="51"/>
      <c r="W4" s="51"/>
      <c r="X4" s="51"/>
      <c r="Y4" s="51"/>
      <c r="Z4" s="51"/>
    </row>
    <row r="5" s="32" customFormat="1" ht="20" customHeight="1" spans="1:26">
      <c r="A5" s="35" t="s">
        <v>27</v>
      </c>
      <c r="B5" s="36">
        <v>205</v>
      </c>
      <c r="C5" s="36">
        <v>1647</v>
      </c>
      <c r="D5" s="37">
        <v>13061</v>
      </c>
      <c r="E5" s="37">
        <v>45567</v>
      </c>
      <c r="F5" s="32">
        <v>21728</v>
      </c>
      <c r="G5" s="37">
        <v>313</v>
      </c>
      <c r="H5" s="37">
        <v>12408</v>
      </c>
      <c r="I5" s="37">
        <v>14183</v>
      </c>
      <c r="J5" s="37">
        <v>18381</v>
      </c>
      <c r="K5" s="37">
        <v>282</v>
      </c>
      <c r="L5" s="37">
        <v>17892</v>
      </c>
      <c r="M5" s="36">
        <v>6940</v>
      </c>
      <c r="N5" s="36">
        <v>1006</v>
      </c>
      <c r="O5" s="36">
        <v>3805</v>
      </c>
      <c r="P5" s="36">
        <v>1049784.94</v>
      </c>
      <c r="Q5" s="36">
        <v>206081.3</v>
      </c>
      <c r="R5" s="36">
        <v>376299.11</v>
      </c>
      <c r="S5" s="37">
        <v>785555.21</v>
      </c>
      <c r="T5" s="37">
        <v>510062.58</v>
      </c>
      <c r="U5" s="37">
        <v>49777.52</v>
      </c>
      <c r="V5" s="37">
        <v>55061.16</v>
      </c>
      <c r="W5" s="37">
        <v>83429.93</v>
      </c>
      <c r="X5" s="36">
        <v>1119900</v>
      </c>
      <c r="Y5" s="36">
        <v>124182.241294</v>
      </c>
      <c r="Z5" s="36">
        <v>7871.788139</v>
      </c>
    </row>
    <row r="6" s="31" customFormat="1" ht="20" customHeight="1" spans="1:26">
      <c r="A6" s="38" t="s">
        <v>28</v>
      </c>
      <c r="B6" s="39">
        <v>204</v>
      </c>
      <c r="C6" s="39">
        <v>1600</v>
      </c>
      <c r="D6" s="40">
        <v>11781</v>
      </c>
      <c r="E6" s="40">
        <v>47457</v>
      </c>
      <c r="F6" s="40">
        <v>22553</v>
      </c>
      <c r="G6" s="40">
        <v>0</v>
      </c>
      <c r="H6" s="40">
        <v>11283</v>
      </c>
      <c r="I6" s="40">
        <v>16617</v>
      </c>
      <c r="J6" s="40">
        <v>18893</v>
      </c>
      <c r="K6" s="40">
        <v>664</v>
      </c>
      <c r="L6" s="40">
        <v>18226</v>
      </c>
      <c r="M6" s="39">
        <v>7060</v>
      </c>
      <c r="N6" s="39">
        <v>995</v>
      </c>
      <c r="O6" s="39">
        <v>3802</v>
      </c>
      <c r="P6" s="39">
        <v>924167.55</v>
      </c>
      <c r="Q6" s="39">
        <v>176946.61</v>
      </c>
      <c r="R6" s="39">
        <v>337535.87</v>
      </c>
      <c r="S6" s="40">
        <v>688919.12</v>
      </c>
      <c r="T6" s="40">
        <v>451312.27</v>
      </c>
      <c r="U6" s="40">
        <v>42416.75</v>
      </c>
      <c r="V6" s="40">
        <v>48137.92</v>
      </c>
      <c r="W6" s="40">
        <v>74966.97</v>
      </c>
      <c r="X6" s="39">
        <v>989826</v>
      </c>
      <c r="Y6" s="39">
        <v>121619.700928</v>
      </c>
      <c r="Z6" s="39">
        <v>6879.19983</v>
      </c>
    </row>
    <row r="7" s="31" customFormat="1" ht="20" customHeight="1" spans="1:26">
      <c r="A7" s="38" t="s">
        <v>29</v>
      </c>
      <c r="B7" s="38">
        <f>B5-B6</f>
        <v>1</v>
      </c>
      <c r="C7" s="38">
        <f>C5-C6</f>
        <v>47</v>
      </c>
      <c r="D7" s="38">
        <f>D5-D6</f>
        <v>1280</v>
      </c>
      <c r="E7" s="38">
        <f>E5-E6</f>
        <v>-1890</v>
      </c>
      <c r="F7" s="38">
        <f t="shared" ref="F7:Z7" si="0">F5-F6</f>
        <v>-825</v>
      </c>
      <c r="G7" s="38">
        <f t="shared" si="0"/>
        <v>313</v>
      </c>
      <c r="H7" s="38">
        <f t="shared" si="0"/>
        <v>1125</v>
      </c>
      <c r="I7" s="38">
        <f t="shared" si="0"/>
        <v>-2434</v>
      </c>
      <c r="J7" s="38">
        <f t="shared" si="0"/>
        <v>-512</v>
      </c>
      <c r="K7" s="38">
        <f t="shared" si="0"/>
        <v>-382</v>
      </c>
      <c r="L7" s="38">
        <f t="shared" si="0"/>
        <v>-334</v>
      </c>
      <c r="M7" s="38">
        <f t="shared" si="0"/>
        <v>-120</v>
      </c>
      <c r="N7" s="38">
        <f t="shared" si="0"/>
        <v>11</v>
      </c>
      <c r="O7" s="38">
        <f t="shared" si="0"/>
        <v>3</v>
      </c>
      <c r="P7" s="38">
        <f t="shared" si="0"/>
        <v>125617.39</v>
      </c>
      <c r="Q7" s="38">
        <f t="shared" si="0"/>
        <v>29134.69</v>
      </c>
      <c r="R7" s="38">
        <f t="shared" si="0"/>
        <v>38763.24</v>
      </c>
      <c r="S7" s="38">
        <f t="shared" si="0"/>
        <v>96636.0900000001</v>
      </c>
      <c r="T7" s="38">
        <f t="shared" si="0"/>
        <v>58750.31</v>
      </c>
      <c r="U7" s="38">
        <f t="shared" si="0"/>
        <v>7360.77</v>
      </c>
      <c r="V7" s="38">
        <f t="shared" si="0"/>
        <v>6923.24000000001</v>
      </c>
      <c r="W7" s="38">
        <f t="shared" si="0"/>
        <v>8462.95999999999</v>
      </c>
      <c r="X7" s="38">
        <f t="shared" si="0"/>
        <v>130074</v>
      </c>
      <c r="Y7" s="38">
        <f t="shared" si="0"/>
        <v>2562.540366</v>
      </c>
      <c r="Z7" s="38">
        <f t="shared" si="0"/>
        <v>992.588309000001</v>
      </c>
    </row>
  </sheetData>
  <mergeCells count="20">
    <mergeCell ref="A1:AA1"/>
    <mergeCell ref="B2:B4"/>
    <mergeCell ref="C2:C4"/>
    <mergeCell ref="D2:D4"/>
    <mergeCell ref="E2:E4"/>
    <mergeCell ref="L2:L4"/>
    <mergeCell ref="M2:M4"/>
    <mergeCell ref="N2:N4"/>
    <mergeCell ref="O2:O4"/>
    <mergeCell ref="P2:P4"/>
    <mergeCell ref="S2:S4"/>
    <mergeCell ref="T3:T4"/>
    <mergeCell ref="U3:U4"/>
    <mergeCell ref="V3:V4"/>
    <mergeCell ref="W3:W4"/>
    <mergeCell ref="X2:X4"/>
    <mergeCell ref="Y2:Y4"/>
    <mergeCell ref="Z3:Z4"/>
    <mergeCell ref="Q2:R3"/>
    <mergeCell ref="F2:K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"/>
  <sheetViews>
    <sheetView showGridLines="0" workbookViewId="0">
      <pane xSplit="1" topLeftCell="D1" activePane="topRight" state="frozen"/>
      <selection/>
      <selection pane="topRight" activeCell="J29" sqref="J29"/>
    </sheetView>
  </sheetViews>
  <sheetFormatPr defaultColWidth="9" defaultRowHeight="14.25"/>
  <cols>
    <col min="1" max="1" width="5.625" customWidth="1"/>
    <col min="2" max="2" width="8" customWidth="1"/>
    <col min="3" max="3" width="4.5" customWidth="1"/>
    <col min="4" max="4" width="8.25" customWidth="1"/>
    <col min="5" max="5" width="11.5" customWidth="1"/>
    <col min="6" max="6" width="6.75" customWidth="1"/>
    <col min="7" max="7" width="10.375" customWidth="1"/>
    <col min="8" max="8" width="8.125" customWidth="1"/>
    <col min="9" max="9" width="6.75" customWidth="1"/>
    <col min="10" max="10" width="6.625" customWidth="1"/>
    <col min="11" max="11" width="6.375" customWidth="1"/>
    <col min="12" max="12" width="6.625" customWidth="1"/>
    <col min="13" max="13" width="6.75" customWidth="1"/>
    <col min="14" max="14" width="6.625" customWidth="1"/>
    <col min="15" max="15" width="7.625" customWidth="1"/>
    <col min="17" max="17" width="6.75" customWidth="1"/>
    <col min="18" max="18" width="6.375" customWidth="1"/>
    <col min="19" max="19" width="5.25" customWidth="1"/>
    <col min="20" max="20" width="5.875" customWidth="1"/>
    <col min="21" max="21" width="7.5" customWidth="1"/>
    <col min="22" max="22" width="7.75" customWidth="1"/>
    <col min="23" max="23" width="12.875"/>
    <col min="24" max="24" width="8.875" customWidth="1"/>
    <col min="25" max="25" width="9.5" customWidth="1"/>
    <col min="26" max="26" width="11.125" customWidth="1"/>
    <col min="27" max="27" width="11" style="4" customWidth="1"/>
    <col min="28" max="28" width="11" customWidth="1"/>
    <col min="29" max="29" width="9.375" customWidth="1"/>
    <col min="30" max="30" width="12.625"/>
  </cols>
  <sheetData>
    <row r="1" ht="27" spans="1:3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23"/>
      <c r="AB1" s="5"/>
      <c r="AC1" s="5"/>
      <c r="AD1" s="5"/>
      <c r="AE1" s="30"/>
    </row>
    <row r="2" s="1" customFormat="1" ht="24" spans="1:30">
      <c r="A2" s="6" t="s">
        <v>30</v>
      </c>
      <c r="B2" s="6"/>
      <c r="C2" s="6" t="s">
        <v>1</v>
      </c>
      <c r="D2" s="6" t="s">
        <v>2</v>
      </c>
      <c r="E2" s="6" t="s">
        <v>31</v>
      </c>
      <c r="F2" s="6" t="s">
        <v>32</v>
      </c>
      <c r="G2" s="6" t="s">
        <v>33</v>
      </c>
      <c r="H2" s="6" t="s">
        <v>34</v>
      </c>
      <c r="I2" s="6" t="s">
        <v>35</v>
      </c>
      <c r="J2" s="6" t="s">
        <v>36</v>
      </c>
      <c r="K2" s="6" t="s">
        <v>37</v>
      </c>
      <c r="L2" s="6" t="s">
        <v>38</v>
      </c>
      <c r="M2" s="6" t="s">
        <v>39</v>
      </c>
      <c r="N2" s="6" t="s">
        <v>40</v>
      </c>
      <c r="O2" s="6" t="s">
        <v>41</v>
      </c>
      <c r="P2" s="6" t="s">
        <v>42</v>
      </c>
      <c r="Q2" s="6" t="s">
        <v>43</v>
      </c>
      <c r="R2" s="6" t="s">
        <v>44</v>
      </c>
      <c r="S2" s="6" t="s">
        <v>45</v>
      </c>
      <c r="T2" s="6" t="s">
        <v>7</v>
      </c>
      <c r="U2" s="6" t="s">
        <v>8</v>
      </c>
      <c r="V2" s="6" t="s">
        <v>9</v>
      </c>
      <c r="W2" s="6" t="s">
        <v>46</v>
      </c>
      <c r="X2" s="6" t="s">
        <v>47</v>
      </c>
      <c r="Y2" s="6" t="s">
        <v>48</v>
      </c>
      <c r="Z2" s="6" t="s">
        <v>11</v>
      </c>
      <c r="AA2" s="24" t="s">
        <v>14</v>
      </c>
      <c r="AB2" s="6" t="s">
        <v>49</v>
      </c>
      <c r="AC2" s="6" t="s">
        <v>50</v>
      </c>
      <c r="AD2" s="6" t="s">
        <v>12</v>
      </c>
    </row>
    <row r="3" s="2" customFormat="1" ht="20" customHeight="1" spans="1:30">
      <c r="A3" s="7" t="s">
        <v>51</v>
      </c>
      <c r="B3" s="8" t="s">
        <v>52</v>
      </c>
      <c r="C3" s="9">
        <v>62</v>
      </c>
      <c r="D3" s="9">
        <v>2549</v>
      </c>
      <c r="E3" s="9">
        <v>13048</v>
      </c>
      <c r="F3" s="9">
        <v>20512</v>
      </c>
      <c r="G3" s="9">
        <v>114341</v>
      </c>
      <c r="H3" s="2">
        <v>54386</v>
      </c>
      <c r="I3" s="19">
        <v>20513</v>
      </c>
      <c r="J3" s="9">
        <v>20304</v>
      </c>
      <c r="K3" s="9">
        <v>23788</v>
      </c>
      <c r="L3" s="9">
        <v>18079</v>
      </c>
      <c r="M3" s="9">
        <v>16452</v>
      </c>
      <c r="N3" s="9">
        <v>15205</v>
      </c>
      <c r="O3" s="9">
        <v>853</v>
      </c>
      <c r="P3" s="9">
        <v>5592</v>
      </c>
      <c r="Q3" s="9">
        <v>3</v>
      </c>
      <c r="R3" s="9">
        <v>252</v>
      </c>
      <c r="S3" s="9">
        <v>21</v>
      </c>
      <c r="T3" s="9">
        <v>6228</v>
      </c>
      <c r="U3" s="9">
        <v>3872</v>
      </c>
      <c r="V3" s="9">
        <v>6142</v>
      </c>
      <c r="W3" s="9">
        <v>1687783.45</v>
      </c>
      <c r="X3" s="21">
        <v>362545.59</v>
      </c>
      <c r="Y3" s="21">
        <v>781146.73</v>
      </c>
      <c r="Z3" s="9">
        <v>787767.8</v>
      </c>
      <c r="AA3" s="25">
        <f>Z3-134169.16</f>
        <v>653598.64</v>
      </c>
      <c r="AB3" s="9">
        <v>249429.30094</v>
      </c>
      <c r="AC3" s="9">
        <v>23344.785476</v>
      </c>
      <c r="AD3" s="9">
        <v>2642093</v>
      </c>
    </row>
    <row r="4" s="3" customFormat="1" ht="20" customHeight="1" spans="1:30">
      <c r="A4" s="10"/>
      <c r="B4" s="11" t="s">
        <v>53</v>
      </c>
      <c r="C4" s="12">
        <v>65</v>
      </c>
      <c r="D4" s="12">
        <v>2412</v>
      </c>
      <c r="E4" s="12">
        <v>11841</v>
      </c>
      <c r="F4" s="12">
        <v>20115</v>
      </c>
      <c r="G4" s="12">
        <v>105342</v>
      </c>
      <c r="H4" s="18">
        <v>50085</v>
      </c>
      <c r="I4" s="12">
        <v>20116</v>
      </c>
      <c r="J4" s="12">
        <v>23463</v>
      </c>
      <c r="K4" s="12">
        <v>17774</v>
      </c>
      <c r="L4" s="12">
        <v>16099</v>
      </c>
      <c r="M4" s="12">
        <v>14900</v>
      </c>
      <c r="N4" s="12">
        <v>12990</v>
      </c>
      <c r="O4" s="12">
        <v>847</v>
      </c>
      <c r="P4" s="12">
        <v>4836</v>
      </c>
      <c r="Q4" s="12">
        <v>0</v>
      </c>
      <c r="R4" s="12">
        <v>226</v>
      </c>
      <c r="S4" s="12">
        <v>18</v>
      </c>
      <c r="T4" s="12">
        <v>5965</v>
      </c>
      <c r="U4" s="12">
        <v>3861</v>
      </c>
      <c r="V4" s="12">
        <v>5907</v>
      </c>
      <c r="W4" s="12">
        <v>2506712.25</v>
      </c>
      <c r="X4" s="22">
        <v>466920.36</v>
      </c>
      <c r="Y4" s="22">
        <v>1211066.82</v>
      </c>
      <c r="Z4" s="12">
        <v>757165.4</v>
      </c>
      <c r="AA4" s="26">
        <v>743275.41</v>
      </c>
      <c r="AB4" s="12">
        <v>392492.101695</v>
      </c>
      <c r="AC4" s="12">
        <v>34275.387912</v>
      </c>
      <c r="AD4" s="12">
        <v>2671301</v>
      </c>
    </row>
    <row r="5" ht="20" customHeight="1" spans="1:30">
      <c r="A5" s="13"/>
      <c r="B5" s="14" t="s">
        <v>29</v>
      </c>
      <c r="C5" s="12">
        <f>C3-C4</f>
        <v>-3</v>
      </c>
      <c r="D5" s="12">
        <f t="shared" ref="D5:AD5" si="0">D3-D4</f>
        <v>137</v>
      </c>
      <c r="E5" s="12">
        <f t="shared" si="0"/>
        <v>1207</v>
      </c>
      <c r="F5" s="12">
        <f t="shared" si="0"/>
        <v>397</v>
      </c>
      <c r="G5" s="12">
        <f t="shared" si="0"/>
        <v>8999</v>
      </c>
      <c r="H5" s="12">
        <f t="shared" ref="H5:N5" si="1">H3-H4</f>
        <v>4301</v>
      </c>
      <c r="I5" s="12">
        <f t="shared" si="1"/>
        <v>397</v>
      </c>
      <c r="J5" s="12">
        <f t="shared" si="1"/>
        <v>-3159</v>
      </c>
      <c r="K5" s="12">
        <f t="shared" si="1"/>
        <v>6014</v>
      </c>
      <c r="L5" s="12">
        <f t="shared" si="1"/>
        <v>1980</v>
      </c>
      <c r="M5" s="12">
        <f t="shared" si="1"/>
        <v>1552</v>
      </c>
      <c r="N5" s="12">
        <f t="shared" si="1"/>
        <v>2215</v>
      </c>
      <c r="O5" s="12">
        <f t="shared" si="0"/>
        <v>6</v>
      </c>
      <c r="P5" s="12">
        <f t="shared" si="0"/>
        <v>756</v>
      </c>
      <c r="Q5" s="12">
        <f t="shared" si="0"/>
        <v>3</v>
      </c>
      <c r="R5" s="12">
        <f t="shared" si="0"/>
        <v>26</v>
      </c>
      <c r="S5" s="12">
        <f t="shared" si="0"/>
        <v>3</v>
      </c>
      <c r="T5" s="12">
        <f t="shared" si="0"/>
        <v>263</v>
      </c>
      <c r="U5" s="12">
        <f t="shared" si="0"/>
        <v>11</v>
      </c>
      <c r="V5" s="12">
        <f t="shared" si="0"/>
        <v>235</v>
      </c>
      <c r="W5" s="12">
        <f t="shared" si="0"/>
        <v>-818928.8</v>
      </c>
      <c r="X5" s="12">
        <f t="shared" si="0"/>
        <v>-104374.77</v>
      </c>
      <c r="Y5" s="12">
        <f t="shared" si="0"/>
        <v>-429920.09</v>
      </c>
      <c r="Z5" s="12">
        <f t="shared" si="0"/>
        <v>30602.4</v>
      </c>
      <c r="AA5" s="26">
        <f t="shared" si="0"/>
        <v>-89676.77</v>
      </c>
      <c r="AB5" s="12">
        <f t="shared" si="0"/>
        <v>-143062.800755</v>
      </c>
      <c r="AC5" s="12">
        <f t="shared" si="0"/>
        <v>-10930.602436</v>
      </c>
      <c r="AD5" s="12">
        <f t="shared" si="0"/>
        <v>-29208</v>
      </c>
    </row>
    <row r="6" s="2" customFormat="1" ht="20" customHeight="1" spans="1:30">
      <c r="A6" s="7" t="s">
        <v>54</v>
      </c>
      <c r="B6" s="8" t="s">
        <v>52</v>
      </c>
      <c r="C6" s="9">
        <v>26</v>
      </c>
      <c r="D6" s="9">
        <v>743</v>
      </c>
      <c r="E6" s="9">
        <v>9014</v>
      </c>
      <c r="F6" s="9">
        <v>12284</v>
      </c>
      <c r="G6" s="9">
        <v>34394</v>
      </c>
      <c r="H6" s="9">
        <v>16249</v>
      </c>
      <c r="I6" s="9">
        <v>12285</v>
      </c>
      <c r="J6" s="9">
        <v>11553</v>
      </c>
      <c r="K6" s="9">
        <v>10556</v>
      </c>
      <c r="L6" s="9"/>
      <c r="M6" s="9"/>
      <c r="N6" s="9"/>
      <c r="O6" s="9">
        <v>5025</v>
      </c>
      <c r="P6" s="9">
        <v>967</v>
      </c>
      <c r="Q6" s="9">
        <v>0</v>
      </c>
      <c r="R6" s="9">
        <v>68</v>
      </c>
      <c r="S6" s="9">
        <v>5</v>
      </c>
      <c r="T6" s="9">
        <v>2674</v>
      </c>
      <c r="U6" s="9">
        <v>2186</v>
      </c>
      <c r="V6" s="9">
        <v>2599</v>
      </c>
      <c r="W6" s="9">
        <v>1816729.99</v>
      </c>
      <c r="X6" s="21">
        <v>404126.37</v>
      </c>
      <c r="Y6" s="21">
        <v>811147.05</v>
      </c>
      <c r="Z6" s="9">
        <v>1005472.09</v>
      </c>
      <c r="AA6" s="25">
        <v>525483.39</v>
      </c>
      <c r="AB6" s="9">
        <v>497458.166956</v>
      </c>
      <c r="AC6" s="9">
        <v>22684.226013</v>
      </c>
      <c r="AD6" s="9">
        <v>2884965</v>
      </c>
    </row>
    <row r="7" s="3" customFormat="1" ht="20" customHeight="1" spans="1:30">
      <c r="A7" s="10"/>
      <c r="B7" s="11" t="s">
        <v>53</v>
      </c>
      <c r="C7" s="12">
        <v>25</v>
      </c>
      <c r="D7" s="12">
        <v>685</v>
      </c>
      <c r="E7" s="12">
        <v>7375</v>
      </c>
      <c r="F7" s="12">
        <v>11327</v>
      </c>
      <c r="G7" s="12">
        <v>31027</v>
      </c>
      <c r="H7" s="12">
        <v>14601</v>
      </c>
      <c r="I7" s="12">
        <v>11377</v>
      </c>
      <c r="J7" s="12">
        <v>10531</v>
      </c>
      <c r="K7" s="12">
        <v>9119</v>
      </c>
      <c r="L7" s="12"/>
      <c r="M7" s="12"/>
      <c r="N7" s="12"/>
      <c r="O7" s="12">
        <v>5518</v>
      </c>
      <c r="P7" s="12">
        <v>274</v>
      </c>
      <c r="Q7" s="12">
        <v>0</v>
      </c>
      <c r="R7" s="12">
        <v>54</v>
      </c>
      <c r="S7" s="12">
        <v>7</v>
      </c>
      <c r="T7" s="12">
        <v>2571</v>
      </c>
      <c r="U7" s="12">
        <v>2096</v>
      </c>
      <c r="V7" s="12">
        <v>2495</v>
      </c>
      <c r="W7" s="12">
        <v>1537290.15</v>
      </c>
      <c r="X7" s="22">
        <v>341127.74</v>
      </c>
      <c r="Y7" s="22">
        <v>676146.78</v>
      </c>
      <c r="Z7" s="12">
        <v>669808.73</v>
      </c>
      <c r="AA7" s="26">
        <v>120369.22</v>
      </c>
      <c r="AB7" s="12">
        <v>288041.672939</v>
      </c>
      <c r="AC7" s="12">
        <v>18457.685113</v>
      </c>
      <c r="AD7" s="12">
        <v>2242597</v>
      </c>
    </row>
    <row r="8" ht="20" customHeight="1" spans="1:30">
      <c r="A8" s="13"/>
      <c r="B8" s="14" t="s">
        <v>29</v>
      </c>
      <c r="C8" s="12">
        <f>C6-C7</f>
        <v>1</v>
      </c>
      <c r="D8" s="12">
        <f t="shared" ref="D8:AD8" si="2">D6-D7</f>
        <v>58</v>
      </c>
      <c r="E8" s="12">
        <f t="shared" si="2"/>
        <v>1639</v>
      </c>
      <c r="F8" s="12">
        <f t="shared" si="2"/>
        <v>957</v>
      </c>
      <c r="G8" s="12">
        <f t="shared" si="2"/>
        <v>3367</v>
      </c>
      <c r="H8" s="12">
        <f t="shared" si="2"/>
        <v>1648</v>
      </c>
      <c r="I8" s="12">
        <f t="shared" si="2"/>
        <v>908</v>
      </c>
      <c r="J8" s="12">
        <f t="shared" si="2"/>
        <v>1022</v>
      </c>
      <c r="K8" s="12">
        <f t="shared" si="2"/>
        <v>1437</v>
      </c>
      <c r="L8" s="12">
        <f t="shared" si="2"/>
        <v>0</v>
      </c>
      <c r="M8" s="12">
        <f t="shared" si="2"/>
        <v>0</v>
      </c>
      <c r="N8" s="12">
        <f t="shared" si="2"/>
        <v>0</v>
      </c>
      <c r="O8" s="12">
        <f t="shared" si="2"/>
        <v>-493</v>
      </c>
      <c r="P8" s="12">
        <f t="shared" si="2"/>
        <v>693</v>
      </c>
      <c r="Q8" s="12">
        <f t="shared" si="2"/>
        <v>0</v>
      </c>
      <c r="R8" s="12">
        <f t="shared" si="2"/>
        <v>14</v>
      </c>
      <c r="S8" s="12">
        <f t="shared" si="2"/>
        <v>-2</v>
      </c>
      <c r="T8" s="12">
        <f t="shared" si="2"/>
        <v>103</v>
      </c>
      <c r="U8" s="12">
        <f t="shared" si="2"/>
        <v>90</v>
      </c>
      <c r="V8" s="12">
        <f t="shared" si="2"/>
        <v>104</v>
      </c>
      <c r="W8" s="12">
        <f t="shared" si="2"/>
        <v>279439.84</v>
      </c>
      <c r="X8" s="12">
        <f t="shared" si="2"/>
        <v>62998.63</v>
      </c>
      <c r="Y8" s="12">
        <f t="shared" si="2"/>
        <v>135000.27</v>
      </c>
      <c r="Z8" s="12">
        <f t="shared" si="2"/>
        <v>335663.36</v>
      </c>
      <c r="AA8" s="26">
        <f t="shared" si="2"/>
        <v>405114.17</v>
      </c>
      <c r="AB8" s="12">
        <f t="shared" si="2"/>
        <v>209416.494017</v>
      </c>
      <c r="AC8" s="12">
        <f t="shared" si="2"/>
        <v>4226.5409</v>
      </c>
      <c r="AD8" s="12">
        <f t="shared" si="2"/>
        <v>642368</v>
      </c>
    </row>
    <row r="9" s="2" customFormat="1" ht="20" customHeight="1" spans="1:30">
      <c r="A9" s="7" t="s">
        <v>55</v>
      </c>
      <c r="B9" s="8" t="s">
        <v>52</v>
      </c>
      <c r="C9" s="9">
        <v>3</v>
      </c>
      <c r="D9" s="9">
        <v>179</v>
      </c>
      <c r="E9" s="9">
        <v>2352</v>
      </c>
      <c r="F9" s="9">
        <v>3104</v>
      </c>
      <c r="G9" s="9">
        <v>7855</v>
      </c>
      <c r="H9" s="9">
        <v>3797</v>
      </c>
      <c r="I9" s="9">
        <v>2785</v>
      </c>
      <c r="J9" s="9">
        <v>2568</v>
      </c>
      <c r="K9" s="9">
        <v>2502</v>
      </c>
      <c r="L9" s="9"/>
      <c r="M9" s="9"/>
      <c r="N9" s="9"/>
      <c r="O9" s="9">
        <v>7578</v>
      </c>
      <c r="P9" s="9"/>
      <c r="Q9" s="9"/>
      <c r="R9" s="9"/>
      <c r="S9" s="9"/>
      <c r="T9" s="9">
        <v>764</v>
      </c>
      <c r="U9" s="9">
        <v>518</v>
      </c>
      <c r="V9" s="9">
        <v>689</v>
      </c>
      <c r="W9" s="9">
        <v>437135.74</v>
      </c>
      <c r="X9" s="21">
        <v>149456.03</v>
      </c>
      <c r="Y9" s="21">
        <v>155083.63</v>
      </c>
      <c r="Z9" s="9">
        <v>397032.33</v>
      </c>
      <c r="AA9" s="25">
        <v>139746.9</v>
      </c>
      <c r="AB9" s="9">
        <v>236494.99</v>
      </c>
      <c r="AC9" s="9">
        <v>4943.08</v>
      </c>
      <c r="AD9" s="9">
        <v>527018</v>
      </c>
    </row>
    <row r="10" s="3" customFormat="1" ht="20" customHeight="1" spans="1:30">
      <c r="A10" s="10"/>
      <c r="B10" s="11" t="s">
        <v>53</v>
      </c>
      <c r="C10" s="12">
        <v>3</v>
      </c>
      <c r="D10" s="12">
        <v>167</v>
      </c>
      <c r="E10" s="12">
        <v>2496</v>
      </c>
      <c r="F10" s="12">
        <v>2564</v>
      </c>
      <c r="G10" s="12">
        <v>7422</v>
      </c>
      <c r="H10" s="12">
        <v>3483</v>
      </c>
      <c r="I10" s="12">
        <v>2566</v>
      </c>
      <c r="J10" s="12">
        <v>2504</v>
      </c>
      <c r="K10" s="12">
        <v>2352</v>
      </c>
      <c r="L10" s="12"/>
      <c r="M10" s="12"/>
      <c r="N10" s="12"/>
      <c r="O10" s="12">
        <v>7296</v>
      </c>
      <c r="P10" s="12"/>
      <c r="Q10" s="12"/>
      <c r="R10" s="12"/>
      <c r="S10" s="12"/>
      <c r="T10" s="12">
        <v>754</v>
      </c>
      <c r="U10" s="12">
        <v>556</v>
      </c>
      <c r="V10" s="12">
        <v>696</v>
      </c>
      <c r="W10" s="12">
        <v>437135.74</v>
      </c>
      <c r="X10" s="22">
        <v>149456.03</v>
      </c>
      <c r="Y10" s="22">
        <v>130025.49</v>
      </c>
      <c r="Z10" s="12">
        <v>397032.33</v>
      </c>
      <c r="AA10" s="26">
        <v>139746.9</v>
      </c>
      <c r="AB10" s="12">
        <v>233480.09</v>
      </c>
      <c r="AC10" s="12">
        <v>2729.63</v>
      </c>
      <c r="AD10" s="12">
        <v>486115</v>
      </c>
    </row>
    <row r="11" ht="20" customHeight="1" spans="1:30">
      <c r="A11" s="13"/>
      <c r="B11" s="14" t="s">
        <v>29</v>
      </c>
      <c r="C11" s="12">
        <f>C9-C10</f>
        <v>0</v>
      </c>
      <c r="D11" s="12">
        <f t="shared" ref="D11:AD11" si="3">D9-D10</f>
        <v>12</v>
      </c>
      <c r="E11" s="12">
        <f t="shared" si="3"/>
        <v>-144</v>
      </c>
      <c r="F11" s="12">
        <f t="shared" si="3"/>
        <v>540</v>
      </c>
      <c r="G11" s="12">
        <f t="shared" si="3"/>
        <v>433</v>
      </c>
      <c r="H11" s="12">
        <f t="shared" si="3"/>
        <v>314</v>
      </c>
      <c r="I11" s="12">
        <f t="shared" si="3"/>
        <v>219</v>
      </c>
      <c r="J11" s="12">
        <f t="shared" si="3"/>
        <v>64</v>
      </c>
      <c r="K11" s="12">
        <f t="shared" si="3"/>
        <v>150</v>
      </c>
      <c r="L11" s="12">
        <f t="shared" si="3"/>
        <v>0</v>
      </c>
      <c r="M11" s="12">
        <f t="shared" si="3"/>
        <v>0</v>
      </c>
      <c r="N11" s="12">
        <f t="shared" si="3"/>
        <v>0</v>
      </c>
      <c r="O11" s="12">
        <f t="shared" si="3"/>
        <v>282</v>
      </c>
      <c r="P11" s="12">
        <f t="shared" si="3"/>
        <v>0</v>
      </c>
      <c r="Q11" s="12">
        <f t="shared" si="3"/>
        <v>0</v>
      </c>
      <c r="R11" s="12">
        <f t="shared" si="3"/>
        <v>0</v>
      </c>
      <c r="S11" s="12">
        <f t="shared" si="3"/>
        <v>0</v>
      </c>
      <c r="T11" s="12">
        <f t="shared" si="3"/>
        <v>10</v>
      </c>
      <c r="U11" s="12">
        <f t="shared" si="3"/>
        <v>-38</v>
      </c>
      <c r="V11" s="12">
        <f t="shared" si="3"/>
        <v>-7</v>
      </c>
      <c r="W11" s="12">
        <f t="shared" si="3"/>
        <v>0</v>
      </c>
      <c r="X11" s="12">
        <f t="shared" si="3"/>
        <v>0</v>
      </c>
      <c r="Y11" s="12">
        <f t="shared" si="3"/>
        <v>25058.14</v>
      </c>
      <c r="Z11" s="12">
        <f t="shared" si="3"/>
        <v>0</v>
      </c>
      <c r="AA11" s="26">
        <f t="shared" si="3"/>
        <v>0</v>
      </c>
      <c r="AB11" s="12">
        <f t="shared" si="3"/>
        <v>3014.89999999999</v>
      </c>
      <c r="AC11" s="12">
        <f t="shared" si="3"/>
        <v>2213.45</v>
      </c>
      <c r="AD11" s="12">
        <f t="shared" si="3"/>
        <v>40903</v>
      </c>
    </row>
    <row r="12" s="2" customFormat="1" ht="20" customHeight="1" spans="1:30">
      <c r="A12" s="7" t="s">
        <v>56</v>
      </c>
      <c r="B12" s="8" t="s">
        <v>52</v>
      </c>
      <c r="C12" s="9">
        <v>1</v>
      </c>
      <c r="D12" s="9">
        <f>6+61</f>
        <v>67</v>
      </c>
      <c r="E12" s="9">
        <v>1241</v>
      </c>
      <c r="F12" s="9">
        <f>691+319</f>
        <v>1010</v>
      </c>
      <c r="G12" s="9">
        <v>2764</v>
      </c>
      <c r="H12" s="9">
        <f>1044+159</f>
        <v>1203</v>
      </c>
      <c r="I12" s="9">
        <v>1010</v>
      </c>
      <c r="J12" s="9">
        <v>943</v>
      </c>
      <c r="K12" s="9">
        <v>811</v>
      </c>
      <c r="L12" s="9"/>
      <c r="M12" s="9"/>
      <c r="N12" s="9"/>
      <c r="O12" s="9">
        <v>2045</v>
      </c>
      <c r="P12" s="9"/>
      <c r="Q12" s="9"/>
      <c r="R12" s="9"/>
      <c r="S12" s="9"/>
      <c r="T12" s="9">
        <v>243</v>
      </c>
      <c r="U12" s="9">
        <v>189</v>
      </c>
      <c r="V12" s="9">
        <v>236</v>
      </c>
      <c r="W12" s="21">
        <v>144990.5</v>
      </c>
      <c r="X12" s="21">
        <v>3388</v>
      </c>
      <c r="Y12" s="21">
        <v>21000</v>
      </c>
      <c r="Z12" s="9">
        <v>58089.27</v>
      </c>
      <c r="AA12" s="25">
        <v>27481.13</v>
      </c>
      <c r="AB12" s="21">
        <v>16484.5</v>
      </c>
      <c r="AC12" s="21">
        <v>6306.46</v>
      </c>
      <c r="AD12" s="9">
        <v>216092</v>
      </c>
    </row>
    <row r="13" s="3" customFormat="1" ht="20" customHeight="1" spans="1:30">
      <c r="A13" s="10"/>
      <c r="B13" s="11" t="s">
        <v>53</v>
      </c>
      <c r="C13" s="12">
        <v>1</v>
      </c>
      <c r="D13" s="12">
        <v>77</v>
      </c>
      <c r="E13" s="12">
        <v>972</v>
      </c>
      <c r="F13" s="12">
        <v>1011</v>
      </c>
      <c r="G13" s="12">
        <v>3094</v>
      </c>
      <c r="H13" s="12">
        <v>1352</v>
      </c>
      <c r="I13" s="12">
        <v>1011</v>
      </c>
      <c r="J13" s="12">
        <v>842</v>
      </c>
      <c r="K13" s="12">
        <v>1241</v>
      </c>
      <c r="L13" s="12"/>
      <c r="M13" s="12"/>
      <c r="N13" s="12"/>
      <c r="O13" s="12">
        <v>2273</v>
      </c>
      <c r="P13" s="12"/>
      <c r="Q13" s="12"/>
      <c r="R13" s="12"/>
      <c r="S13" s="12"/>
      <c r="T13" s="12">
        <v>227</v>
      </c>
      <c r="U13" s="12">
        <v>208</v>
      </c>
      <c r="V13" s="12">
        <v>226</v>
      </c>
      <c r="W13" s="22">
        <v>83206.5</v>
      </c>
      <c r="X13" s="22">
        <v>3388</v>
      </c>
      <c r="Y13" s="22">
        <v>21000</v>
      </c>
      <c r="Z13" s="12">
        <v>58089.27</v>
      </c>
      <c r="AA13" s="26" t="s">
        <v>57</v>
      </c>
      <c r="AB13" s="22">
        <v>16250.03</v>
      </c>
      <c r="AC13" s="22">
        <v>6269.7</v>
      </c>
      <c r="AD13" s="12">
        <v>216092</v>
      </c>
    </row>
    <row r="14" ht="20" customHeight="1" spans="1:30">
      <c r="A14" s="13"/>
      <c r="B14" s="14" t="s">
        <v>29</v>
      </c>
      <c r="C14" s="12">
        <f>C12-C13</f>
        <v>0</v>
      </c>
      <c r="D14" s="12">
        <f t="shared" ref="D14:AD14" si="4">D12-D13</f>
        <v>-10</v>
      </c>
      <c r="E14" s="12">
        <f t="shared" si="4"/>
        <v>269</v>
      </c>
      <c r="F14" s="12">
        <f t="shared" si="4"/>
        <v>-1</v>
      </c>
      <c r="G14" s="12">
        <f t="shared" si="4"/>
        <v>-330</v>
      </c>
      <c r="H14" s="12">
        <f t="shared" si="4"/>
        <v>-149</v>
      </c>
      <c r="I14" s="12">
        <f t="shared" si="4"/>
        <v>-1</v>
      </c>
      <c r="J14" s="12">
        <f t="shared" si="4"/>
        <v>101</v>
      </c>
      <c r="K14" s="12">
        <f t="shared" si="4"/>
        <v>-430</v>
      </c>
      <c r="L14" s="12"/>
      <c r="M14" s="12"/>
      <c r="N14" s="12"/>
      <c r="O14" s="12">
        <f t="shared" si="4"/>
        <v>-228</v>
      </c>
      <c r="P14" s="12"/>
      <c r="Q14" s="12"/>
      <c r="R14" s="12"/>
      <c r="S14" s="12"/>
      <c r="T14" s="12">
        <f t="shared" si="4"/>
        <v>16</v>
      </c>
      <c r="U14" s="12">
        <f t="shared" si="4"/>
        <v>-19</v>
      </c>
      <c r="V14" s="12">
        <f t="shared" si="4"/>
        <v>10</v>
      </c>
      <c r="W14" s="12">
        <f t="shared" si="4"/>
        <v>61784</v>
      </c>
      <c r="X14" s="12">
        <f t="shared" si="4"/>
        <v>0</v>
      </c>
      <c r="Y14" s="12">
        <f t="shared" si="4"/>
        <v>0</v>
      </c>
      <c r="Z14" s="12">
        <f t="shared" si="4"/>
        <v>0</v>
      </c>
      <c r="AA14" s="26">
        <f t="shared" si="4"/>
        <v>0</v>
      </c>
      <c r="AB14" s="12">
        <f t="shared" si="4"/>
        <v>234.469999999999</v>
      </c>
      <c r="AC14" s="12">
        <f t="shared" si="4"/>
        <v>36.7600000000002</v>
      </c>
      <c r="AD14" s="12">
        <f t="shared" si="4"/>
        <v>0</v>
      </c>
    </row>
    <row r="15" s="2" customFormat="1" ht="20" customHeight="1" spans="1:30">
      <c r="A15" s="15" t="s">
        <v>58</v>
      </c>
      <c r="B15" s="8" t="s">
        <v>52</v>
      </c>
      <c r="C15" s="9">
        <v>1</v>
      </c>
      <c r="D15" s="9">
        <v>22</v>
      </c>
      <c r="E15" s="9">
        <v>13</v>
      </c>
      <c r="F15" s="9">
        <v>38</v>
      </c>
      <c r="G15" s="9">
        <v>229</v>
      </c>
      <c r="H15" s="9">
        <v>63</v>
      </c>
      <c r="I15" s="20">
        <v>83</v>
      </c>
      <c r="J15" s="20">
        <v>63</v>
      </c>
      <c r="K15" s="20">
        <v>83</v>
      </c>
      <c r="L15" s="9"/>
      <c r="M15" s="9"/>
      <c r="N15" s="9"/>
      <c r="O15" s="9">
        <v>0</v>
      </c>
      <c r="P15" s="9"/>
      <c r="Q15" s="9"/>
      <c r="R15" s="9"/>
      <c r="S15" s="9">
        <v>34</v>
      </c>
      <c r="T15" s="9">
        <v>72</v>
      </c>
      <c r="U15" s="9">
        <v>60</v>
      </c>
      <c r="V15" s="9">
        <v>69</v>
      </c>
      <c r="W15" s="21">
        <v>22781.45</v>
      </c>
      <c r="X15" s="21">
        <v>2731</v>
      </c>
      <c r="Y15" s="21">
        <v>11183</v>
      </c>
      <c r="Z15" s="21">
        <v>8209.34</v>
      </c>
      <c r="AA15" s="27">
        <v>5398.58</v>
      </c>
      <c r="AB15" s="21">
        <v>6088.36</v>
      </c>
      <c r="AC15" s="21">
        <v>789.6</v>
      </c>
      <c r="AD15" s="9">
        <v>12489</v>
      </c>
    </row>
    <row r="16" s="3" customFormat="1" ht="20" customHeight="1" spans="1:30">
      <c r="A16" s="16"/>
      <c r="B16" s="11" t="s">
        <v>53</v>
      </c>
      <c r="C16" s="12">
        <v>1</v>
      </c>
      <c r="D16" s="12">
        <v>19</v>
      </c>
      <c r="E16" s="12">
        <v>12</v>
      </c>
      <c r="F16" s="12">
        <v>33</v>
      </c>
      <c r="G16" s="12">
        <v>209</v>
      </c>
      <c r="H16" s="12">
        <v>57</v>
      </c>
      <c r="I16" s="12">
        <v>78</v>
      </c>
      <c r="J16" s="12">
        <v>60</v>
      </c>
      <c r="K16" s="12">
        <v>68</v>
      </c>
      <c r="L16" s="12"/>
      <c r="M16" s="12"/>
      <c r="N16" s="12"/>
      <c r="O16" s="12">
        <v>0</v>
      </c>
      <c r="P16" s="12"/>
      <c r="Q16" s="12"/>
      <c r="R16" s="12"/>
      <c r="S16" s="12">
        <v>40</v>
      </c>
      <c r="T16" s="12">
        <v>67</v>
      </c>
      <c r="U16" s="12">
        <v>53</v>
      </c>
      <c r="V16" s="12">
        <v>64</v>
      </c>
      <c r="W16" s="22">
        <v>23240</v>
      </c>
      <c r="X16" s="22">
        <v>2781</v>
      </c>
      <c r="Y16" s="22">
        <v>11183</v>
      </c>
      <c r="Z16" s="22">
        <v>8209.34</v>
      </c>
      <c r="AA16" s="28">
        <v>5398.58</v>
      </c>
      <c r="AB16" s="22">
        <v>6196.36</v>
      </c>
      <c r="AC16" s="22">
        <v>879.6</v>
      </c>
      <c r="AD16" s="12">
        <v>12729</v>
      </c>
    </row>
    <row r="17" ht="20" customHeight="1" spans="1:30">
      <c r="A17" s="16"/>
      <c r="B17" s="14" t="s">
        <v>29</v>
      </c>
      <c r="C17" s="17">
        <f>C15-C16</f>
        <v>0</v>
      </c>
      <c r="D17" s="17">
        <f t="shared" ref="D17:AD17" si="5">D15-D16</f>
        <v>3</v>
      </c>
      <c r="E17" s="17">
        <f t="shared" si="5"/>
        <v>1</v>
      </c>
      <c r="F17" s="17">
        <f t="shared" si="5"/>
        <v>5</v>
      </c>
      <c r="G17" s="17">
        <f t="shared" si="5"/>
        <v>20</v>
      </c>
      <c r="H17" s="17">
        <f t="shared" si="5"/>
        <v>6</v>
      </c>
      <c r="I17" s="17">
        <f t="shared" si="5"/>
        <v>5</v>
      </c>
      <c r="J17" s="17">
        <f t="shared" si="5"/>
        <v>3</v>
      </c>
      <c r="K17" s="17">
        <f t="shared" si="5"/>
        <v>15</v>
      </c>
      <c r="L17" s="17">
        <f t="shared" si="5"/>
        <v>0</v>
      </c>
      <c r="M17" s="17">
        <f t="shared" si="5"/>
        <v>0</v>
      </c>
      <c r="N17" s="17">
        <f t="shared" si="5"/>
        <v>0</v>
      </c>
      <c r="O17" s="17">
        <f t="shared" si="5"/>
        <v>0</v>
      </c>
      <c r="P17" s="17">
        <f t="shared" si="5"/>
        <v>0</v>
      </c>
      <c r="Q17" s="17">
        <f t="shared" si="5"/>
        <v>0</v>
      </c>
      <c r="R17" s="17">
        <f t="shared" si="5"/>
        <v>0</v>
      </c>
      <c r="S17" s="17">
        <f t="shared" si="5"/>
        <v>-6</v>
      </c>
      <c r="T17" s="17">
        <f t="shared" si="5"/>
        <v>5</v>
      </c>
      <c r="U17" s="17">
        <f t="shared" si="5"/>
        <v>7</v>
      </c>
      <c r="V17" s="17">
        <f t="shared" si="5"/>
        <v>5</v>
      </c>
      <c r="W17" s="17">
        <f t="shared" si="5"/>
        <v>-458.549999999999</v>
      </c>
      <c r="X17" s="17">
        <f t="shared" si="5"/>
        <v>-50</v>
      </c>
      <c r="Y17" s="17">
        <f t="shared" si="5"/>
        <v>0</v>
      </c>
      <c r="Z17" s="17">
        <f t="shared" si="5"/>
        <v>0</v>
      </c>
      <c r="AA17" s="29">
        <f t="shared" si="5"/>
        <v>0</v>
      </c>
      <c r="AB17" s="17">
        <f t="shared" si="5"/>
        <v>-108</v>
      </c>
      <c r="AC17" s="17">
        <f t="shared" si="5"/>
        <v>-90</v>
      </c>
      <c r="AD17" s="17">
        <f t="shared" si="5"/>
        <v>-240</v>
      </c>
    </row>
  </sheetData>
  <mergeCells count="6">
    <mergeCell ref="A1:AD1"/>
    <mergeCell ref="A3:A5"/>
    <mergeCell ref="A6:A8"/>
    <mergeCell ref="A9:A11"/>
    <mergeCell ref="A12:A14"/>
    <mergeCell ref="A15:A17"/>
  </mergeCells>
  <pageMargins left="0.75" right="0.75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3">
    <comment s:ref="I15" rgbClr="3A9838"/>
    <comment s:ref="J15" rgbClr="3A9838"/>
    <comment s:ref="K15" rgbClr="3A9838"/>
    <comment s:ref="I16" rgbClr="3A9838"/>
    <comment s:ref="J16" rgbClr="3A9838"/>
    <comment s:ref="K16" rgbClr="3A983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幼儿园</vt:lpstr>
      <vt:lpstr>小学、初中、高中、职专、特教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chaoyue</cp:lastModifiedBy>
  <dcterms:created xsi:type="dcterms:W3CDTF">2023-12-21T15:47:00Z</dcterms:created>
  <dcterms:modified xsi:type="dcterms:W3CDTF">2025-12-19T16:54:04Z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362B69C1F5EBC44E2CE64469652B06C9</vt:lpwstr>
  </property>
  <property fmtid="{D5CDD505-2E9C-101B-9397-08002B2CF9AE}" pid="3" name="KSOProductBuildVer">
    <vt:lpwstr>2052-11.8.2.12333</vt:lpwstr>
  </property>
</Properties>
</file>