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1-区城乡交通运输局文件！\2026-历城交通运输局文件、通知\历城区城乡交通运输局关于2026年全区“四好农村路”建设项目有关情况的请示\济南市历城区人民政府办公室关于下达 2026年度“四好农村路”建设项目计划的通知\"/>
    </mc:Choice>
  </mc:AlternateContent>
  <xr:revisionPtr revIDLastSave="0" documentId="13_ncr:1_{CEFF2F22-0A1E-45D6-8266-85466104F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农村公路" sheetId="8" r:id="rId1"/>
    <sheet name="其他道路" sheetId="9" r:id="rId2"/>
  </sheets>
  <definedNames>
    <definedName name="_xlnm._FilterDatabase" localSheetId="0" hidden="1">农村公路!$A$1:$O$26</definedName>
    <definedName name="_xlnm.Print_Titles" localSheetId="0">农村公路!$1:$4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8" l="1"/>
  <c r="N12" i="9"/>
  <c r="J12" i="9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27" i="8" l="1"/>
</calcChain>
</file>

<file path=xl/sharedStrings.xml><?xml version="1.0" encoding="utf-8"?>
<sst xmlns="http://schemas.openxmlformats.org/spreadsheetml/2006/main" count="286" uniqueCount="168">
  <si>
    <t>项目类别</t>
  </si>
  <si>
    <t>路线编号</t>
  </si>
  <si>
    <t>起点</t>
  </si>
  <si>
    <t>终点</t>
  </si>
  <si>
    <t>工程规模</t>
  </si>
  <si>
    <t>建设性质</t>
  </si>
  <si>
    <t>建设方案</t>
  </si>
  <si>
    <t>起点名称</t>
  </si>
  <si>
    <t>起点桩号</t>
  </si>
  <si>
    <t>终点名称</t>
  </si>
  <si>
    <t>终点
桩号</t>
  </si>
  <si>
    <t>黑龙峪路</t>
  </si>
  <si>
    <t>CG07370112</t>
  </si>
  <si>
    <t>港沟</t>
  </si>
  <si>
    <t>黑龙峪</t>
  </si>
  <si>
    <t>黑龙峪出口</t>
  </si>
  <si>
    <t>修复养护</t>
  </si>
  <si>
    <t>桃科村路</t>
  </si>
  <si>
    <t>CG01370112</t>
  </si>
  <si>
    <t>港九路</t>
  </si>
  <si>
    <t>冶河村路</t>
  </si>
  <si>
    <t>港西路</t>
  </si>
  <si>
    <t>孟家村路</t>
  </si>
  <si>
    <t>CH33370112</t>
  </si>
  <si>
    <t>荷花路</t>
  </si>
  <si>
    <t>孟家村进口</t>
  </si>
  <si>
    <t>孟家村</t>
  </si>
  <si>
    <t>稻香路</t>
  </si>
  <si>
    <t>鲍山</t>
  </si>
  <si>
    <t>机场路</t>
  </si>
  <si>
    <t>杨家河路</t>
  </si>
  <si>
    <t>郭店</t>
  </si>
  <si>
    <t>工业北路</t>
  </si>
  <si>
    <t>协和宿舍</t>
  </si>
  <si>
    <t>万粮峪村-石瓮峪路</t>
  </si>
  <si>
    <t>CC35370112</t>
  </si>
  <si>
    <t>彩石</t>
  </si>
  <si>
    <t>讲书院</t>
  </si>
  <si>
    <t>断苕村入口</t>
  </si>
  <si>
    <t>西丝峪中路</t>
  </si>
  <si>
    <t>CC22370112</t>
  </si>
  <si>
    <t>西丝峪村</t>
  </si>
  <si>
    <t>磨盘峪-卢家</t>
  </si>
  <si>
    <t>CC06370112</t>
  </si>
  <si>
    <t>磨盘峪</t>
  </si>
  <si>
    <t>卢家</t>
  </si>
  <si>
    <t>中泉村-磨盘峪</t>
  </si>
  <si>
    <t>CC05370112</t>
  </si>
  <si>
    <t>吴家出口</t>
  </si>
  <si>
    <t>路面状况改善工程</t>
  </si>
  <si>
    <t>桃科村</t>
  </si>
  <si>
    <t>冶河村</t>
  </si>
  <si>
    <t>北辛村</t>
  </si>
  <si>
    <t>宁化路</t>
  </si>
  <si>
    <t>前二舍村</t>
  </si>
  <si>
    <t>老柳线</t>
  </si>
  <si>
    <t>X051370112</t>
  </si>
  <si>
    <t>大龙堂村</t>
  </si>
  <si>
    <t>CG33370112</t>
  </si>
  <si>
    <t>YB01370112</t>
  </si>
  <si>
    <t>滩头村</t>
  </si>
  <si>
    <t>路家洼—川流</t>
  </si>
  <si>
    <t>CB28370112</t>
  </si>
  <si>
    <t>路家洼进口</t>
  </si>
  <si>
    <t>川流</t>
  </si>
  <si>
    <t>6/12</t>
  </si>
  <si>
    <t>CE13370112</t>
  </si>
  <si>
    <t>西丝峪村防火路</t>
  </si>
  <si>
    <t>崔家村西路</t>
  </si>
  <si>
    <t>CD71370112</t>
  </si>
  <si>
    <t>董家</t>
  </si>
  <si>
    <t>邢家洼东路</t>
  </si>
  <si>
    <t>崔家村路</t>
  </si>
  <si>
    <t>时家村-三官庙</t>
  </si>
  <si>
    <t>CD72370112</t>
  </si>
  <si>
    <t>时家村</t>
  </si>
  <si>
    <t>三官庙村</t>
  </si>
  <si>
    <t>三官庙-温梁路</t>
  </si>
  <si>
    <t>CD73370112</t>
  </si>
  <si>
    <t>甄家庄村</t>
  </si>
  <si>
    <t>季家寨-张安村</t>
  </si>
  <si>
    <t>CD25370112</t>
  </si>
  <si>
    <t>季家寨入口</t>
  </si>
  <si>
    <t>张安村出口</t>
  </si>
  <si>
    <t>5/6/8</t>
  </si>
  <si>
    <t>王合村-张而村</t>
  </si>
  <si>
    <t>CD74370112</t>
  </si>
  <si>
    <t>张而村</t>
  </si>
  <si>
    <t>王合村</t>
  </si>
  <si>
    <t>前二舍村路</t>
  </si>
  <si>
    <t>CD57370112</t>
  </si>
  <si>
    <t>前二舍村入口</t>
  </si>
  <si>
    <t>济青路-五里堂村</t>
  </si>
  <si>
    <t>CD66370112</t>
  </si>
  <si>
    <t>济青路</t>
  </si>
  <si>
    <t>五里堂村</t>
  </si>
  <si>
    <t>唐王桥一于家</t>
  </si>
  <si>
    <t>CT75370112</t>
  </si>
  <si>
    <t>唐王</t>
  </si>
  <si>
    <t>于家村委会</t>
  </si>
  <si>
    <t>于家村出口</t>
  </si>
  <si>
    <t>韩家峪通村路</t>
  </si>
  <si>
    <t>CC11370112</t>
  </si>
  <si>
    <t>韩家峪</t>
  </si>
  <si>
    <t>韩家峪出口</t>
  </si>
  <si>
    <t>娄家村路</t>
  </si>
  <si>
    <t>CT17370112</t>
  </si>
  <si>
    <t>娄家</t>
  </si>
  <si>
    <t>娄家出口</t>
  </si>
  <si>
    <t>备注</t>
    <phoneticPr fontId="5" type="noConversion"/>
  </si>
  <si>
    <t>序号</t>
    <phoneticPr fontId="5" type="noConversion"/>
  </si>
  <si>
    <t>2026年度历城区“四好农村路”建设项目计划表</t>
    <phoneticPr fontId="5" type="noConversion"/>
  </si>
  <si>
    <t>（农村公路）</t>
    <phoneticPr fontId="5" type="noConversion"/>
  </si>
  <si>
    <t>合     计</t>
    <phoneticPr fontId="5" type="noConversion"/>
  </si>
  <si>
    <t>所属街道</t>
    <phoneticPr fontId="5" type="noConversion"/>
  </si>
  <si>
    <t>路线名称</t>
    <phoneticPr fontId="5" type="noConversion"/>
  </si>
  <si>
    <t>估算投资
（万元）</t>
    <phoneticPr fontId="5" type="noConversion"/>
  </si>
  <si>
    <t>路面宽度（米）</t>
    <phoneticPr fontId="5" type="noConversion"/>
  </si>
  <si>
    <t>3.5/4</t>
  </si>
  <si>
    <t>2.5/3.5</t>
  </si>
  <si>
    <t>2.5/4</t>
  </si>
  <si>
    <t>2.5/4.5</t>
  </si>
  <si>
    <t>王家庄街巷</t>
  </si>
  <si>
    <t>/</t>
  </si>
  <si>
    <t>王家庄</t>
  </si>
  <si>
    <t>虎门村内街</t>
  </si>
  <si>
    <t>彩西路</t>
  </si>
  <si>
    <t>虎门村</t>
  </si>
  <si>
    <t>前二舍村南路</t>
  </si>
  <si>
    <t>前二舍-柿子园路</t>
  </si>
  <si>
    <t>5/9</t>
  </si>
  <si>
    <t>寨而头村大街</t>
  </si>
  <si>
    <t>村北港西路路口</t>
  </si>
  <si>
    <t>村南港西路路口</t>
  </si>
  <si>
    <t>里子村内街</t>
  </si>
  <si>
    <t>里子村大街</t>
  </si>
  <si>
    <t>里子村西南</t>
  </si>
  <si>
    <t>5/6.5</t>
  </si>
  <si>
    <t>北辛村内街</t>
  </si>
  <si>
    <t>4.5/6</t>
  </si>
  <si>
    <t>沙河环路东</t>
  </si>
  <si>
    <t>王舍人</t>
  </si>
  <si>
    <t>沙五村南</t>
  </si>
  <si>
    <t>沙五村中心街</t>
  </si>
  <si>
    <t>道路长度（公里）</t>
    <phoneticPr fontId="5" type="noConversion"/>
  </si>
  <si>
    <t>实施路面预防性养护，旅游路路口至彩石中学路段铣刨重铺4cmAC-13C沥青混凝土，彩石中学至高速桥段直接加铺4cmAC-13C沥青混凝土。同步完善路缘石及标志、标线、防撞护栏等交安设施。</t>
    <phoneticPr fontId="5" type="noConversion"/>
  </si>
  <si>
    <t>旧路面层病害修补后铺筑改性沥青粘层、4cmAC-10C沥青混凝土、5cmAC-16C沥青混凝土；同步完善路缘石及标志、标线、防撞护栏等交安设施。</t>
    <phoneticPr fontId="5" type="noConversion"/>
  </si>
  <si>
    <t>旧路面层病害修补后铺筑改性沥青粘层、4cmAC-10C沥青混凝土；同步完善路缘石及标志、标线、防撞护栏等交安设施。</t>
    <phoneticPr fontId="5" type="noConversion"/>
  </si>
  <si>
    <t>旧路面层病害修补并铣刨4cm旧路后铺筑改性沥青粘层、4cmAC-10C沥青混凝土；同步完善路缘石及标志、标线、防撞护栏等交安设施。</t>
    <phoneticPr fontId="5" type="noConversion"/>
  </si>
  <si>
    <t>铣刨旧路面层和基层，按“4cmAC-13C沥青混凝土+乳化沥青粘层+6cmAC-20C沥青混凝土+热沥青预拌碎石封层+乳化沥青透层+2*18cm水泥稳定碎石基层”进行路面结构施工。增设公路照明设施，并同步完善路缘石及标志、标线、防撞护栏等交安设施。</t>
    <phoneticPr fontId="5" type="noConversion"/>
  </si>
  <si>
    <t>维修旧路面层及基层病害，铺筑乳化沥青粘层、4cmAC-13C沥青混凝土；同步完善路缘石及标志、标线、防撞护栏等交安设施。</t>
    <phoneticPr fontId="5" type="noConversion"/>
  </si>
  <si>
    <t>旧路面层碎石化处理后，按“4cmAC-10C沥青混凝土+热沥青预拌碎石封层+乳化沥青透层+18cm水泥稳定碎石”进行路面结构施工；同步完善路缘石及标志、标线、防撞护栏等交安设施。</t>
    <phoneticPr fontId="5" type="noConversion"/>
  </si>
  <si>
    <t>根据旧路面破损实际，分别采用“维修病害后铺筑4cmAC-10C沥青混凝土+乳化沥青粘层”或“旧路碎石化处理后加铺4cmAC-10C沥青混凝土+热沥青预拌碎石封层+乳化沥青透层+18cm水泥稳定碎石”的形式进行路面结构施工。同步完善路缘石及标志、标线、防撞护栏等交安设施。</t>
    <phoneticPr fontId="5" type="noConversion"/>
  </si>
  <si>
    <t>根据旧路面破损实际，分别采用“旧路碎石化处理后加铺4cmAC-10C沥青混凝土+热沥青预拌碎石封层+乳化沥青透层+18cm水泥稳定碎石”或“维修病害后铺筑4cmAC-10C沥青混凝土+乳化沥青粘层”的形式进行路面结构施工。同步完善路缘石及标志、标线、防撞护栏等交安设施。</t>
    <phoneticPr fontId="5" type="noConversion"/>
  </si>
  <si>
    <t>旧路面层碎石化处理后，铺筑5cmAC-13C沥青混凝土、热沥青预拌碎石封层、乳化沥青透层、2*18cm水泥稳定碎石；同步完善路缘石及标志、标线、防撞护栏等交安设施。</t>
    <phoneticPr fontId="5" type="noConversion"/>
  </si>
  <si>
    <t>挖除旧路结构后新建5cmAC-13C沥青混凝土、热沥青预拌碎石封层、乳化沥青透层、18cm水泥稳定碎石；同步完善路缘石及标志、标线、防撞护栏等交安设施。</t>
    <phoneticPr fontId="5" type="noConversion"/>
  </si>
  <si>
    <t>根据破损实际维修病害后铺筑改性沥青粘层、4cmAC-10C沥青混凝土。同步完善路缘石及标志、标线、防撞护栏等交安设施。</t>
    <phoneticPr fontId="5" type="noConversion"/>
  </si>
  <si>
    <t>旧路面维修病害后铺筑4cmAC-10C沥青混凝土、乳化沥青粘层。同步完善路缘石及标志、标线、防撞护栏等交安设施。</t>
    <phoneticPr fontId="5" type="noConversion"/>
  </si>
  <si>
    <t>挖除旧路结构后新建4cmAC-10C沥青混凝土、乳化沥青粘层、5cmAC-16C沥青混凝土、热沥青预拌碎石封层、乳化沥青透层、2*18cm水泥稳定碎石；同步完善路缘石及标志、标线、防撞护栏等交安设施。</t>
    <phoneticPr fontId="5" type="noConversion"/>
  </si>
  <si>
    <t>挖除旧路结构后新建4cmAC-10C沥青混凝土、乳化沥青粘层、5cmAC-16C沥青混凝土+热沥青预拌碎石封层、乳化沥青透层、18cm水泥稳定碎石；同步完善路缘石及标志、标线、防撞护栏等交安设施。</t>
    <phoneticPr fontId="5" type="noConversion"/>
  </si>
  <si>
    <t>挖除旧路结构后新建4cmAC-10C沥青混凝土、乳化沥青粘层、18cm水泥稳定碎石基层；同步完善路缘石及标志、标线、防撞护栏等交安设施。</t>
    <phoneticPr fontId="5" type="noConversion"/>
  </si>
  <si>
    <t>旧路面层病害修补并铣刨4cm旧路后铺筑改性沥青粘层、4cmAC-10C沥青混凝土；同步完善标志、标线、防撞护栏等交安设施。</t>
    <phoneticPr fontId="5" type="noConversion"/>
  </si>
  <si>
    <t>旧路面层病害修补后铺筑改性沥青粘层、4cmAC-10C沥青混凝土；同步完善标志、标线、防撞护栏等交安设施。</t>
    <phoneticPr fontId="5" type="noConversion"/>
  </si>
  <si>
    <t>旧路面层采用20cm厚水泥路面病害修补，裂缝修补；病害修补并铣刨4cm旧路后铺筑改性沥青粘层+4cmAC-10C沥青混凝土；同步完善标志、标线、防撞护栏等交安设施。</t>
    <phoneticPr fontId="5" type="noConversion"/>
  </si>
  <si>
    <t>现状为沥青、水泥路面，根据破损实际，病害修补后铺筑改性沥青粘层、4cmAC-10C沥青混凝土。同步完善标志、标线、防撞护栏等交安设施。</t>
    <phoneticPr fontId="5" type="noConversion"/>
  </si>
  <si>
    <t>现有路面维修病害后铺筑4cmAC-10C沥青混凝土、乳化沥青粘层。同步完善标志、标线、防撞护栏等交安设施。</t>
    <phoneticPr fontId="5" type="noConversion"/>
  </si>
  <si>
    <t>（其他道路）</t>
    <phoneticPr fontId="5" type="noConversion"/>
  </si>
  <si>
    <t>说明：本表项目为未纳入农村公路统计年报的其它道路项目。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</si>
</sst>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K0\+000"/>
    <numFmt numFmtId="177" formatCode="0.000_ "/>
    <numFmt numFmtId="178" formatCode="yy/m/d"/>
    <numFmt numFmtId="179" formatCode="0_);[Red]\(0\)"/>
  </numFmts>
  <fonts count="15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20"/>
      <name val="方正小标宋简体"/>
      <family val="4"/>
      <charset val="134"/>
    </font>
    <font>
      <sz val="12"/>
      <color theme="1"/>
      <name val="楷体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楷体_GB2312"/>
      <family val="3"/>
      <charset val="134"/>
    </font>
    <font>
      <sz val="16"/>
      <color theme="1"/>
      <name val="楷体_GB2312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79" fontId="13" fillId="0" borderId="11" xfId="0" applyNumberFormat="1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0" xfId="0" applyFo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17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9" fontId="13" fillId="0" borderId="1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Normal="100" zoomScaleSheetLayoutView="110" workbookViewId="0">
      <selection activeCell="R7" sqref="R7"/>
    </sheetView>
  </sheetViews>
  <sheetFormatPr defaultColWidth="9" defaultRowHeight="34.5" customHeight="1" x14ac:dyDescent="0.15"/>
  <cols>
    <col min="1" max="1" width="5.375" style="4" customWidth="1"/>
    <col min="2" max="2" width="10.125" style="4" customWidth="1"/>
    <col min="3" max="3" width="11.25" style="4" customWidth="1"/>
    <col min="4" max="4" width="8.875" style="4" customWidth="1"/>
    <col min="5" max="5" width="7.375" style="1" customWidth="1"/>
    <col min="6" max="9" width="9.375" style="1" customWidth="1"/>
    <col min="10" max="10" width="9.375" style="29" customWidth="1"/>
    <col min="11" max="11" width="9.375" style="1" customWidth="1"/>
    <col min="12" max="12" width="9.875" style="1" customWidth="1"/>
    <col min="13" max="13" width="55.5" style="30" customWidth="1"/>
    <col min="14" max="14" width="9.25" style="31" customWidth="1"/>
    <col min="15" max="15" width="7" style="1" customWidth="1"/>
    <col min="16" max="16384" width="9" style="1"/>
  </cols>
  <sheetData>
    <row r="1" spans="1:15" ht="34.5" customHeight="1" x14ac:dyDescent="0.15">
      <c r="A1" s="40" t="s">
        <v>111</v>
      </c>
      <c r="B1" s="41"/>
      <c r="C1" s="40"/>
      <c r="D1" s="40"/>
      <c r="E1" s="42"/>
      <c r="F1" s="42"/>
      <c r="G1" s="42"/>
      <c r="H1" s="42"/>
      <c r="I1" s="42"/>
      <c r="J1" s="43"/>
      <c r="K1" s="42"/>
      <c r="L1" s="42"/>
      <c r="M1" s="44"/>
      <c r="N1" s="42"/>
      <c r="O1" s="42"/>
    </row>
    <row r="2" spans="1:15" ht="22.5" customHeight="1" x14ac:dyDescent="0.15">
      <c r="A2" s="50" t="s">
        <v>112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4" customFormat="1" ht="27.75" customHeight="1" x14ac:dyDescent="0.15">
      <c r="A3" s="48" t="s">
        <v>110</v>
      </c>
      <c r="B3" s="38" t="s">
        <v>0</v>
      </c>
      <c r="C3" s="48" t="s">
        <v>115</v>
      </c>
      <c r="D3" s="48" t="s">
        <v>1</v>
      </c>
      <c r="E3" s="48" t="s">
        <v>114</v>
      </c>
      <c r="F3" s="45" t="s">
        <v>2</v>
      </c>
      <c r="G3" s="46"/>
      <c r="H3" s="45" t="s">
        <v>3</v>
      </c>
      <c r="I3" s="46"/>
      <c r="J3" s="47" t="s">
        <v>4</v>
      </c>
      <c r="K3" s="48"/>
      <c r="L3" s="38" t="s">
        <v>5</v>
      </c>
      <c r="M3" s="38" t="s">
        <v>6</v>
      </c>
      <c r="N3" s="49" t="s">
        <v>116</v>
      </c>
      <c r="O3" s="48" t="s">
        <v>109</v>
      </c>
    </row>
    <row r="4" spans="1:15" s="4" customFormat="1" ht="35.25" customHeight="1" x14ac:dyDescent="0.15">
      <c r="A4" s="48"/>
      <c r="B4" s="39"/>
      <c r="C4" s="48"/>
      <c r="D4" s="48"/>
      <c r="E4" s="48"/>
      <c r="F4" s="2" t="s">
        <v>7</v>
      </c>
      <c r="G4" s="2" t="s">
        <v>8</v>
      </c>
      <c r="H4" s="2" t="s">
        <v>9</v>
      </c>
      <c r="I4" s="2" t="s">
        <v>10</v>
      </c>
      <c r="J4" s="3" t="s">
        <v>144</v>
      </c>
      <c r="K4" s="2" t="s">
        <v>117</v>
      </c>
      <c r="L4" s="39"/>
      <c r="M4" s="39"/>
      <c r="N4" s="49"/>
      <c r="O4" s="48"/>
    </row>
    <row r="5" spans="1:15" s="14" customFormat="1" ht="45" customHeight="1" x14ac:dyDescent="0.15">
      <c r="A5" s="5">
        <v>1</v>
      </c>
      <c r="B5" s="5" t="s">
        <v>49</v>
      </c>
      <c r="C5" s="5" t="s">
        <v>55</v>
      </c>
      <c r="D5" s="5" t="s">
        <v>56</v>
      </c>
      <c r="E5" s="6" t="s">
        <v>36</v>
      </c>
      <c r="F5" s="5" t="s">
        <v>36</v>
      </c>
      <c r="G5" s="7">
        <v>26508</v>
      </c>
      <c r="H5" s="5" t="s">
        <v>57</v>
      </c>
      <c r="I5" s="8">
        <v>31991</v>
      </c>
      <c r="J5" s="9">
        <f t="shared" ref="J5:J10" si="0">(I5-G5)/1000</f>
        <v>5.4829999999999997</v>
      </c>
      <c r="K5" s="5">
        <v>9</v>
      </c>
      <c r="L5" s="10" t="s">
        <v>16</v>
      </c>
      <c r="M5" s="11" t="s">
        <v>145</v>
      </c>
      <c r="N5" s="12">
        <v>544.15300000000002</v>
      </c>
      <c r="O5" s="13"/>
    </row>
    <row r="6" spans="1:15" s="14" customFormat="1" ht="45" customHeight="1" x14ac:dyDescent="0.15">
      <c r="A6" s="15">
        <v>2</v>
      </c>
      <c r="B6" s="15" t="s">
        <v>49</v>
      </c>
      <c r="C6" s="15" t="s">
        <v>34</v>
      </c>
      <c r="D6" s="15" t="s">
        <v>35</v>
      </c>
      <c r="E6" s="16" t="s">
        <v>36</v>
      </c>
      <c r="F6" s="15" t="s">
        <v>37</v>
      </c>
      <c r="G6" s="17">
        <v>3568</v>
      </c>
      <c r="H6" s="15" t="s">
        <v>38</v>
      </c>
      <c r="I6" s="18">
        <v>6003</v>
      </c>
      <c r="J6" s="19">
        <f t="shared" si="0"/>
        <v>2.4350000000000001</v>
      </c>
      <c r="K6" s="15">
        <v>6</v>
      </c>
      <c r="L6" s="10" t="s">
        <v>16</v>
      </c>
      <c r="M6" s="20" t="s">
        <v>146</v>
      </c>
      <c r="N6" s="12">
        <v>306.29300000000001</v>
      </c>
      <c r="O6" s="13"/>
    </row>
    <row r="7" spans="1:15" s="14" customFormat="1" ht="45" customHeight="1" x14ac:dyDescent="0.15">
      <c r="A7" s="5">
        <v>3</v>
      </c>
      <c r="B7" s="15" t="s">
        <v>49</v>
      </c>
      <c r="C7" s="15" t="s">
        <v>39</v>
      </c>
      <c r="D7" s="15" t="s">
        <v>40</v>
      </c>
      <c r="E7" s="16" t="s">
        <v>36</v>
      </c>
      <c r="F7" s="15" t="s">
        <v>41</v>
      </c>
      <c r="G7" s="17">
        <v>0</v>
      </c>
      <c r="H7" s="15" t="s">
        <v>67</v>
      </c>
      <c r="I7" s="18">
        <v>241</v>
      </c>
      <c r="J7" s="19">
        <f t="shared" si="0"/>
        <v>0.24099999999999999</v>
      </c>
      <c r="K7" s="15" t="s">
        <v>118</v>
      </c>
      <c r="L7" s="10" t="s">
        <v>16</v>
      </c>
      <c r="M7" s="20" t="s">
        <v>147</v>
      </c>
      <c r="N7" s="12">
        <v>19.713999999999999</v>
      </c>
      <c r="O7" s="13"/>
    </row>
    <row r="8" spans="1:15" s="14" customFormat="1" ht="45" customHeight="1" x14ac:dyDescent="0.15">
      <c r="A8" s="15">
        <v>4</v>
      </c>
      <c r="B8" s="15" t="s">
        <v>49</v>
      </c>
      <c r="C8" s="15" t="s">
        <v>42</v>
      </c>
      <c r="D8" s="15" t="s">
        <v>43</v>
      </c>
      <c r="E8" s="16" t="s">
        <v>36</v>
      </c>
      <c r="F8" s="15" t="s">
        <v>44</v>
      </c>
      <c r="G8" s="17">
        <v>0</v>
      </c>
      <c r="H8" s="15" t="s">
        <v>45</v>
      </c>
      <c r="I8" s="18">
        <v>970</v>
      </c>
      <c r="J8" s="19">
        <f t="shared" si="0"/>
        <v>0.97</v>
      </c>
      <c r="K8" s="15" t="s">
        <v>119</v>
      </c>
      <c r="L8" s="10" t="s">
        <v>16</v>
      </c>
      <c r="M8" s="20" t="s">
        <v>147</v>
      </c>
      <c r="N8" s="12">
        <v>72.099000000000004</v>
      </c>
      <c r="O8" s="13"/>
    </row>
    <row r="9" spans="1:15" s="14" customFormat="1" ht="45" customHeight="1" x14ac:dyDescent="0.15">
      <c r="A9" s="5">
        <v>5</v>
      </c>
      <c r="B9" s="15" t="s">
        <v>49</v>
      </c>
      <c r="C9" s="15" t="s">
        <v>46</v>
      </c>
      <c r="D9" s="15" t="s">
        <v>47</v>
      </c>
      <c r="E9" s="16" t="s">
        <v>36</v>
      </c>
      <c r="F9" s="15" t="s">
        <v>48</v>
      </c>
      <c r="G9" s="17">
        <v>3520</v>
      </c>
      <c r="H9" s="15" t="s">
        <v>44</v>
      </c>
      <c r="I9" s="18">
        <v>4798</v>
      </c>
      <c r="J9" s="19">
        <f t="shared" si="0"/>
        <v>1.278</v>
      </c>
      <c r="K9" s="15" t="s">
        <v>120</v>
      </c>
      <c r="L9" s="10" t="s">
        <v>16</v>
      </c>
      <c r="M9" s="20" t="s">
        <v>147</v>
      </c>
      <c r="N9" s="12">
        <v>95.004000000000005</v>
      </c>
      <c r="O9" s="13"/>
    </row>
    <row r="10" spans="1:15" s="14" customFormat="1" ht="45" customHeight="1" x14ac:dyDescent="0.15">
      <c r="A10" s="15">
        <v>6</v>
      </c>
      <c r="B10" s="15" t="s">
        <v>49</v>
      </c>
      <c r="C10" s="15" t="s">
        <v>101</v>
      </c>
      <c r="D10" s="15" t="s">
        <v>102</v>
      </c>
      <c r="E10" s="16" t="s">
        <v>36</v>
      </c>
      <c r="F10" s="15" t="s">
        <v>103</v>
      </c>
      <c r="G10" s="17">
        <v>0</v>
      </c>
      <c r="H10" s="15" t="s">
        <v>104</v>
      </c>
      <c r="I10" s="18">
        <v>272</v>
      </c>
      <c r="J10" s="19">
        <f t="shared" si="0"/>
        <v>0.27200000000000002</v>
      </c>
      <c r="K10" s="15" t="s">
        <v>121</v>
      </c>
      <c r="L10" s="10" t="s">
        <v>16</v>
      </c>
      <c r="M10" s="20" t="s">
        <v>147</v>
      </c>
      <c r="N10" s="12">
        <v>23.38</v>
      </c>
      <c r="O10" s="13"/>
    </row>
    <row r="11" spans="1:15" s="14" customFormat="1" ht="53.25" customHeight="1" x14ac:dyDescent="0.15">
      <c r="A11" s="5">
        <v>7</v>
      </c>
      <c r="B11" s="15" t="s">
        <v>49</v>
      </c>
      <c r="C11" s="15" t="s">
        <v>27</v>
      </c>
      <c r="D11" s="15" t="s">
        <v>59</v>
      </c>
      <c r="E11" s="16" t="s">
        <v>28</v>
      </c>
      <c r="F11" s="15" t="s">
        <v>29</v>
      </c>
      <c r="G11" s="17">
        <v>0</v>
      </c>
      <c r="H11" s="15" t="s">
        <v>60</v>
      </c>
      <c r="I11" s="18">
        <v>5965</v>
      </c>
      <c r="J11" s="19">
        <f t="shared" ref="J11:J18" si="1">(I11-G11)/1000</f>
        <v>5.9649999999999999</v>
      </c>
      <c r="K11" s="21">
        <v>39703</v>
      </c>
      <c r="L11" s="10" t="s">
        <v>16</v>
      </c>
      <c r="M11" s="11" t="s">
        <v>149</v>
      </c>
      <c r="N11" s="12">
        <v>2680.114</v>
      </c>
      <c r="O11" s="13"/>
    </row>
    <row r="12" spans="1:15" s="14" customFormat="1" ht="45" customHeight="1" x14ac:dyDescent="0.15">
      <c r="A12" s="15">
        <v>8</v>
      </c>
      <c r="B12" s="15" t="s">
        <v>49</v>
      </c>
      <c r="C12" s="15" t="s">
        <v>61</v>
      </c>
      <c r="D12" s="15" t="s">
        <v>62</v>
      </c>
      <c r="E12" s="16" t="s">
        <v>28</v>
      </c>
      <c r="F12" s="15" t="s">
        <v>63</v>
      </c>
      <c r="G12" s="17">
        <v>0</v>
      </c>
      <c r="H12" s="15" t="s">
        <v>64</v>
      </c>
      <c r="I12" s="18">
        <v>2025</v>
      </c>
      <c r="J12" s="19">
        <f t="shared" si="1"/>
        <v>2.0249999999999999</v>
      </c>
      <c r="K12" s="22" t="s">
        <v>65</v>
      </c>
      <c r="L12" s="10" t="s">
        <v>16</v>
      </c>
      <c r="M12" s="20" t="s">
        <v>150</v>
      </c>
      <c r="N12" s="12">
        <v>199.54</v>
      </c>
      <c r="O12" s="13"/>
    </row>
    <row r="13" spans="1:15" s="14" customFormat="1" ht="45" customHeight="1" x14ac:dyDescent="0.15">
      <c r="A13" s="5">
        <v>9</v>
      </c>
      <c r="B13" s="15" t="s">
        <v>49</v>
      </c>
      <c r="C13" s="15" t="s">
        <v>68</v>
      </c>
      <c r="D13" s="15" t="s">
        <v>69</v>
      </c>
      <c r="E13" s="16" t="s">
        <v>70</v>
      </c>
      <c r="F13" s="15" t="s">
        <v>71</v>
      </c>
      <c r="G13" s="17">
        <v>0</v>
      </c>
      <c r="H13" s="15" t="s">
        <v>72</v>
      </c>
      <c r="I13" s="18">
        <v>958</v>
      </c>
      <c r="J13" s="19">
        <f t="shared" si="1"/>
        <v>0.95799999999999996</v>
      </c>
      <c r="K13" s="15">
        <v>5</v>
      </c>
      <c r="L13" s="10" t="s">
        <v>16</v>
      </c>
      <c r="M13" s="20" t="s">
        <v>151</v>
      </c>
      <c r="N13" s="12">
        <v>122.553</v>
      </c>
      <c r="O13" s="13"/>
    </row>
    <row r="14" spans="1:15" s="14" customFormat="1" ht="60" customHeight="1" x14ac:dyDescent="0.15">
      <c r="A14" s="15">
        <v>10</v>
      </c>
      <c r="B14" s="15" t="s">
        <v>49</v>
      </c>
      <c r="C14" s="15" t="s">
        <v>73</v>
      </c>
      <c r="D14" s="15" t="s">
        <v>74</v>
      </c>
      <c r="E14" s="16" t="s">
        <v>70</v>
      </c>
      <c r="F14" s="15" t="s">
        <v>75</v>
      </c>
      <c r="G14" s="17">
        <v>0</v>
      </c>
      <c r="H14" s="15" t="s">
        <v>76</v>
      </c>
      <c r="I14" s="18">
        <v>920</v>
      </c>
      <c r="J14" s="19">
        <f t="shared" si="1"/>
        <v>0.92</v>
      </c>
      <c r="K14" s="15">
        <v>4</v>
      </c>
      <c r="L14" s="10" t="s">
        <v>16</v>
      </c>
      <c r="M14" s="11" t="s">
        <v>152</v>
      </c>
      <c r="N14" s="12">
        <v>63.951000000000001</v>
      </c>
      <c r="O14" s="13"/>
    </row>
    <row r="15" spans="1:15" s="14" customFormat="1" ht="60" customHeight="1" x14ac:dyDescent="0.15">
      <c r="A15" s="5">
        <v>11</v>
      </c>
      <c r="B15" s="15" t="s">
        <v>49</v>
      </c>
      <c r="C15" s="15" t="s">
        <v>77</v>
      </c>
      <c r="D15" s="15" t="s">
        <v>78</v>
      </c>
      <c r="E15" s="16" t="s">
        <v>70</v>
      </c>
      <c r="F15" s="15" t="s">
        <v>76</v>
      </c>
      <c r="G15" s="17">
        <v>0</v>
      </c>
      <c r="H15" s="15" t="s">
        <v>79</v>
      </c>
      <c r="I15" s="18">
        <v>769</v>
      </c>
      <c r="J15" s="19">
        <f t="shared" si="1"/>
        <v>0.76900000000000002</v>
      </c>
      <c r="K15" s="15">
        <v>5</v>
      </c>
      <c r="L15" s="10" t="s">
        <v>16</v>
      </c>
      <c r="M15" s="11" t="s">
        <v>153</v>
      </c>
      <c r="N15" s="12">
        <v>63.862000000000002</v>
      </c>
      <c r="O15" s="13"/>
    </row>
    <row r="16" spans="1:15" s="14" customFormat="1" ht="45" customHeight="1" x14ac:dyDescent="0.15">
      <c r="A16" s="15">
        <v>12</v>
      </c>
      <c r="B16" s="15" t="s">
        <v>49</v>
      </c>
      <c r="C16" s="15" t="s">
        <v>80</v>
      </c>
      <c r="D16" s="15" t="s">
        <v>81</v>
      </c>
      <c r="E16" s="16" t="s">
        <v>70</v>
      </c>
      <c r="F16" s="15" t="s">
        <v>82</v>
      </c>
      <c r="G16" s="17">
        <v>0</v>
      </c>
      <c r="H16" s="15" t="s">
        <v>83</v>
      </c>
      <c r="I16" s="18">
        <v>3270</v>
      </c>
      <c r="J16" s="19">
        <f t="shared" si="1"/>
        <v>3.27</v>
      </c>
      <c r="K16" s="15" t="s">
        <v>84</v>
      </c>
      <c r="L16" s="10" t="s">
        <v>16</v>
      </c>
      <c r="M16" s="11" t="s">
        <v>154</v>
      </c>
      <c r="N16" s="12">
        <v>412.08800000000002</v>
      </c>
      <c r="O16" s="13"/>
    </row>
    <row r="17" spans="1:15" s="14" customFormat="1" ht="45" customHeight="1" x14ac:dyDescent="0.15">
      <c r="A17" s="5">
        <v>13</v>
      </c>
      <c r="B17" s="15" t="s">
        <v>49</v>
      </c>
      <c r="C17" s="15" t="s">
        <v>85</v>
      </c>
      <c r="D17" s="15" t="s">
        <v>86</v>
      </c>
      <c r="E17" s="16" t="s">
        <v>70</v>
      </c>
      <c r="F17" s="15" t="s">
        <v>87</v>
      </c>
      <c r="G17" s="17">
        <v>0</v>
      </c>
      <c r="H17" s="15" t="s">
        <v>88</v>
      </c>
      <c r="I17" s="18">
        <v>346</v>
      </c>
      <c r="J17" s="19">
        <f t="shared" si="1"/>
        <v>0.34599999999999997</v>
      </c>
      <c r="K17" s="15">
        <v>3</v>
      </c>
      <c r="L17" s="10" t="s">
        <v>16</v>
      </c>
      <c r="M17" s="11" t="s">
        <v>155</v>
      </c>
      <c r="N17" s="12">
        <v>21.158000000000001</v>
      </c>
      <c r="O17" s="13"/>
    </row>
    <row r="18" spans="1:15" s="14" customFormat="1" ht="45" customHeight="1" x14ac:dyDescent="0.15">
      <c r="A18" s="15">
        <v>14</v>
      </c>
      <c r="B18" s="15" t="s">
        <v>49</v>
      </c>
      <c r="C18" s="15" t="s">
        <v>89</v>
      </c>
      <c r="D18" s="15" t="s">
        <v>90</v>
      </c>
      <c r="E18" s="16" t="s">
        <v>70</v>
      </c>
      <c r="F18" s="15" t="s">
        <v>91</v>
      </c>
      <c r="G18" s="17">
        <v>0</v>
      </c>
      <c r="H18" s="15" t="s">
        <v>54</v>
      </c>
      <c r="I18" s="18">
        <v>384</v>
      </c>
      <c r="J18" s="19">
        <f t="shared" si="1"/>
        <v>0.38400000000000001</v>
      </c>
      <c r="K18" s="15">
        <v>5</v>
      </c>
      <c r="L18" s="10" t="s">
        <v>16</v>
      </c>
      <c r="M18" s="20" t="s">
        <v>148</v>
      </c>
      <c r="N18" s="12">
        <v>34.71</v>
      </c>
      <c r="O18" s="13"/>
    </row>
    <row r="19" spans="1:15" s="14" customFormat="1" ht="45" customHeight="1" x14ac:dyDescent="0.15">
      <c r="A19" s="5">
        <v>15</v>
      </c>
      <c r="B19" s="15" t="s">
        <v>49</v>
      </c>
      <c r="C19" s="15" t="s">
        <v>92</v>
      </c>
      <c r="D19" s="15" t="s">
        <v>93</v>
      </c>
      <c r="E19" s="16" t="s">
        <v>70</v>
      </c>
      <c r="F19" s="15" t="s">
        <v>94</v>
      </c>
      <c r="G19" s="17">
        <v>0</v>
      </c>
      <c r="H19" s="15" t="s">
        <v>95</v>
      </c>
      <c r="I19" s="18">
        <v>1029</v>
      </c>
      <c r="J19" s="19">
        <f t="shared" ref="J19:J26" si="2">(I19-G19)/1000</f>
        <v>1.0289999999999999</v>
      </c>
      <c r="K19" s="15">
        <v>4.5</v>
      </c>
      <c r="L19" s="10" t="s">
        <v>16</v>
      </c>
      <c r="M19" s="20" t="s">
        <v>147</v>
      </c>
      <c r="N19" s="12">
        <v>86.933999999999997</v>
      </c>
      <c r="O19" s="13"/>
    </row>
    <row r="20" spans="1:15" s="14" customFormat="1" ht="45" customHeight="1" x14ac:dyDescent="0.15">
      <c r="A20" s="15">
        <v>16</v>
      </c>
      <c r="B20" s="15" t="s">
        <v>49</v>
      </c>
      <c r="C20" s="15" t="s">
        <v>11</v>
      </c>
      <c r="D20" s="15" t="s">
        <v>12</v>
      </c>
      <c r="E20" s="16" t="s">
        <v>13</v>
      </c>
      <c r="F20" s="15" t="s">
        <v>14</v>
      </c>
      <c r="G20" s="17">
        <v>0</v>
      </c>
      <c r="H20" s="15" t="s">
        <v>15</v>
      </c>
      <c r="I20" s="18">
        <v>568</v>
      </c>
      <c r="J20" s="19">
        <f t="shared" si="2"/>
        <v>0.56799999999999995</v>
      </c>
      <c r="K20" s="15">
        <v>4</v>
      </c>
      <c r="L20" s="10" t="s">
        <v>16</v>
      </c>
      <c r="M20" s="20" t="s">
        <v>147</v>
      </c>
      <c r="N20" s="12">
        <v>45.167000000000002</v>
      </c>
      <c r="O20" s="13"/>
    </row>
    <row r="21" spans="1:15" s="14" customFormat="1" ht="45" customHeight="1" x14ac:dyDescent="0.15">
      <c r="A21" s="5">
        <v>17</v>
      </c>
      <c r="B21" s="15" t="s">
        <v>49</v>
      </c>
      <c r="C21" s="15" t="s">
        <v>17</v>
      </c>
      <c r="D21" s="15" t="s">
        <v>18</v>
      </c>
      <c r="E21" s="16" t="s">
        <v>13</v>
      </c>
      <c r="F21" s="15" t="s">
        <v>19</v>
      </c>
      <c r="G21" s="17">
        <v>0</v>
      </c>
      <c r="H21" s="15" t="s">
        <v>50</v>
      </c>
      <c r="I21" s="18">
        <v>734</v>
      </c>
      <c r="J21" s="19">
        <f t="shared" si="2"/>
        <v>0.73399999999999999</v>
      </c>
      <c r="K21" s="15">
        <v>6</v>
      </c>
      <c r="L21" s="10" t="s">
        <v>16</v>
      </c>
      <c r="M21" s="11" t="s">
        <v>157</v>
      </c>
      <c r="N21" s="12">
        <v>53.698</v>
      </c>
      <c r="O21" s="13"/>
    </row>
    <row r="22" spans="1:15" s="14" customFormat="1" ht="45" customHeight="1" x14ac:dyDescent="0.15">
      <c r="A22" s="15">
        <v>18</v>
      </c>
      <c r="B22" s="15" t="s">
        <v>49</v>
      </c>
      <c r="C22" s="15" t="s">
        <v>20</v>
      </c>
      <c r="D22" s="15" t="s">
        <v>58</v>
      </c>
      <c r="E22" s="16" t="s">
        <v>13</v>
      </c>
      <c r="F22" s="15" t="s">
        <v>21</v>
      </c>
      <c r="G22" s="17">
        <v>0</v>
      </c>
      <c r="H22" s="15" t="s">
        <v>51</v>
      </c>
      <c r="I22" s="18">
        <v>264</v>
      </c>
      <c r="J22" s="19">
        <f t="shared" si="2"/>
        <v>0.26400000000000001</v>
      </c>
      <c r="K22" s="22" t="s">
        <v>130</v>
      </c>
      <c r="L22" s="10" t="s">
        <v>16</v>
      </c>
      <c r="M22" s="11" t="s">
        <v>156</v>
      </c>
      <c r="N22" s="12">
        <v>33.091000000000001</v>
      </c>
      <c r="O22" s="13"/>
    </row>
    <row r="23" spans="1:15" s="14" customFormat="1" ht="45" customHeight="1" x14ac:dyDescent="0.15">
      <c r="A23" s="5">
        <v>19</v>
      </c>
      <c r="B23" s="15" t="s">
        <v>49</v>
      </c>
      <c r="C23" s="15" t="s">
        <v>30</v>
      </c>
      <c r="D23" s="15" t="s">
        <v>66</v>
      </c>
      <c r="E23" s="16" t="s">
        <v>31</v>
      </c>
      <c r="F23" s="15" t="s">
        <v>33</v>
      </c>
      <c r="G23" s="17">
        <v>0</v>
      </c>
      <c r="H23" s="15" t="s">
        <v>32</v>
      </c>
      <c r="I23" s="18">
        <v>914</v>
      </c>
      <c r="J23" s="19">
        <f t="shared" si="2"/>
        <v>0.91400000000000003</v>
      </c>
      <c r="K23" s="15">
        <v>6</v>
      </c>
      <c r="L23" s="10" t="s">
        <v>16</v>
      </c>
      <c r="M23" s="11" t="s">
        <v>158</v>
      </c>
      <c r="N23" s="12">
        <v>221.422</v>
      </c>
      <c r="O23" s="13"/>
    </row>
    <row r="24" spans="1:15" s="14" customFormat="1" ht="45" customHeight="1" x14ac:dyDescent="0.15">
      <c r="A24" s="15">
        <v>20</v>
      </c>
      <c r="B24" s="15" t="s">
        <v>49</v>
      </c>
      <c r="C24" s="15" t="s">
        <v>22</v>
      </c>
      <c r="D24" s="15" t="s">
        <v>23</v>
      </c>
      <c r="E24" s="16" t="s">
        <v>24</v>
      </c>
      <c r="F24" s="15" t="s">
        <v>25</v>
      </c>
      <c r="G24" s="17">
        <v>0</v>
      </c>
      <c r="H24" s="15" t="s">
        <v>26</v>
      </c>
      <c r="I24" s="18">
        <v>630</v>
      </c>
      <c r="J24" s="19">
        <f t="shared" si="2"/>
        <v>0.63</v>
      </c>
      <c r="K24" s="22" t="s">
        <v>137</v>
      </c>
      <c r="L24" s="10" t="s">
        <v>16</v>
      </c>
      <c r="M24" s="11" t="s">
        <v>159</v>
      </c>
      <c r="N24" s="12">
        <v>79.334000000000003</v>
      </c>
      <c r="O24" s="13"/>
    </row>
    <row r="25" spans="1:15" s="14" customFormat="1" ht="45" customHeight="1" x14ac:dyDescent="0.15">
      <c r="A25" s="5">
        <v>21</v>
      </c>
      <c r="B25" s="15" t="s">
        <v>49</v>
      </c>
      <c r="C25" s="15" t="s">
        <v>96</v>
      </c>
      <c r="D25" s="15" t="s">
        <v>97</v>
      </c>
      <c r="E25" s="16" t="s">
        <v>98</v>
      </c>
      <c r="F25" s="15" t="s">
        <v>99</v>
      </c>
      <c r="G25" s="17">
        <v>1555</v>
      </c>
      <c r="H25" s="15" t="s">
        <v>100</v>
      </c>
      <c r="I25" s="18">
        <v>1907</v>
      </c>
      <c r="J25" s="19">
        <f t="shared" si="2"/>
        <v>0.35199999999999998</v>
      </c>
      <c r="K25" s="15">
        <v>4</v>
      </c>
      <c r="L25" s="10" t="s">
        <v>16</v>
      </c>
      <c r="M25" s="20" t="s">
        <v>147</v>
      </c>
      <c r="N25" s="12">
        <v>26.012</v>
      </c>
      <c r="O25" s="13"/>
    </row>
    <row r="26" spans="1:15" s="14" customFormat="1" ht="45" customHeight="1" x14ac:dyDescent="0.15">
      <c r="A26" s="15">
        <v>22</v>
      </c>
      <c r="B26" s="15" t="s">
        <v>49</v>
      </c>
      <c r="C26" s="15" t="s">
        <v>105</v>
      </c>
      <c r="D26" s="15" t="s">
        <v>106</v>
      </c>
      <c r="E26" s="16" t="s">
        <v>98</v>
      </c>
      <c r="F26" s="15" t="s">
        <v>107</v>
      </c>
      <c r="G26" s="17">
        <v>851</v>
      </c>
      <c r="H26" s="15" t="s">
        <v>108</v>
      </c>
      <c r="I26" s="18">
        <v>1194</v>
      </c>
      <c r="J26" s="19">
        <f t="shared" si="2"/>
        <v>0.34300000000000003</v>
      </c>
      <c r="K26" s="15">
        <v>5</v>
      </c>
      <c r="L26" s="10" t="s">
        <v>16</v>
      </c>
      <c r="M26" s="11" t="s">
        <v>160</v>
      </c>
      <c r="N26" s="12">
        <v>34.979999999999997</v>
      </c>
      <c r="O26" s="13"/>
    </row>
    <row r="27" spans="1:15" s="28" customFormat="1" ht="45" customHeight="1" x14ac:dyDescent="0.15">
      <c r="A27" s="37" t="s">
        <v>113</v>
      </c>
      <c r="B27" s="37"/>
      <c r="C27" s="37"/>
      <c r="D27" s="37"/>
      <c r="E27" s="37"/>
      <c r="F27" s="37"/>
      <c r="G27" s="37"/>
      <c r="H27" s="37"/>
      <c r="I27" s="37"/>
      <c r="J27" s="23">
        <f>SUM(J5:J26)</f>
        <v>30.15</v>
      </c>
      <c r="K27" s="24"/>
      <c r="L27" s="24"/>
      <c r="M27" s="25"/>
      <c r="N27" s="26">
        <f>SUM(N5:N26)</f>
        <v>5239.2570000000005</v>
      </c>
      <c r="O27" s="27"/>
    </row>
  </sheetData>
  <mergeCells count="15">
    <mergeCell ref="A27:I27"/>
    <mergeCell ref="B3:B4"/>
    <mergeCell ref="M3:M4"/>
    <mergeCell ref="L3:L4"/>
    <mergeCell ref="A1:O1"/>
    <mergeCell ref="F3:G3"/>
    <mergeCell ref="H3:I3"/>
    <mergeCell ref="J3:K3"/>
    <mergeCell ref="A3:A4"/>
    <mergeCell ref="D3:D4"/>
    <mergeCell ref="E3:E4"/>
    <mergeCell ref="N3:N4"/>
    <mergeCell ref="O3:O4"/>
    <mergeCell ref="C3:C4"/>
    <mergeCell ref="A2:O2"/>
  </mergeCells>
  <phoneticPr fontId="5" type="noConversion"/>
  <printOptions horizontalCentered="1"/>
  <pageMargins left="0" right="0" top="0.39370078740157483" bottom="0.39370078740157483" header="0.11811023622047245" footer="0.11811023622047245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B40A-846B-431D-9C59-28B3CC75BD5E}">
  <dimension ref="A1:O13"/>
  <sheetViews>
    <sheetView zoomScaleNormal="100" zoomScaleSheetLayoutView="100" workbookViewId="0">
      <selection activeCell="R10" sqref="R10"/>
    </sheetView>
  </sheetViews>
  <sheetFormatPr defaultColWidth="9" defaultRowHeight="13.5" x14ac:dyDescent="0.15"/>
  <cols>
    <col min="1" max="1" width="5.375" style="4" customWidth="1"/>
    <col min="2" max="2" width="10.125" style="4" customWidth="1"/>
    <col min="3" max="3" width="11.25" style="4" customWidth="1"/>
    <col min="4" max="4" width="8.875" style="4" customWidth="1"/>
    <col min="5" max="5" width="7.375" style="1" customWidth="1"/>
    <col min="6" max="9" width="9.375" style="1" customWidth="1"/>
    <col min="10" max="10" width="9.375" style="29" customWidth="1"/>
    <col min="11" max="11" width="9.375" style="1" customWidth="1"/>
    <col min="12" max="12" width="9.875" style="1" customWidth="1"/>
    <col min="13" max="13" width="54.875" style="30" customWidth="1"/>
    <col min="14" max="14" width="10.875" style="31" customWidth="1"/>
    <col min="15" max="15" width="7" style="1" customWidth="1"/>
    <col min="16" max="16384" width="9" style="1"/>
  </cols>
  <sheetData>
    <row r="1" spans="1:15" ht="34.5" customHeight="1" x14ac:dyDescent="0.15">
      <c r="A1" s="41" t="s">
        <v>111</v>
      </c>
      <c r="B1" s="41"/>
      <c r="C1" s="40"/>
      <c r="D1" s="40"/>
      <c r="E1" s="42"/>
      <c r="F1" s="42"/>
      <c r="G1" s="42"/>
      <c r="H1" s="42"/>
      <c r="I1" s="42"/>
      <c r="J1" s="43"/>
      <c r="K1" s="42"/>
      <c r="L1" s="42"/>
      <c r="M1" s="44"/>
      <c r="N1" s="42"/>
      <c r="O1" s="42"/>
    </row>
    <row r="2" spans="1:15" ht="18.75" customHeight="1" x14ac:dyDescent="0.15">
      <c r="A2" s="50" t="s">
        <v>166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4" customFormat="1" ht="34.5" customHeight="1" x14ac:dyDescent="0.15">
      <c r="A3" s="48" t="s">
        <v>110</v>
      </c>
      <c r="B3" s="38" t="s">
        <v>0</v>
      </c>
      <c r="C3" s="48" t="s">
        <v>115</v>
      </c>
      <c r="D3" s="48" t="s">
        <v>1</v>
      </c>
      <c r="E3" s="48" t="s">
        <v>114</v>
      </c>
      <c r="F3" s="45" t="s">
        <v>2</v>
      </c>
      <c r="G3" s="46"/>
      <c r="H3" s="45" t="s">
        <v>3</v>
      </c>
      <c r="I3" s="46"/>
      <c r="J3" s="47" t="s">
        <v>4</v>
      </c>
      <c r="K3" s="48"/>
      <c r="L3" s="38" t="s">
        <v>5</v>
      </c>
      <c r="M3" s="38" t="s">
        <v>6</v>
      </c>
      <c r="N3" s="49" t="s">
        <v>116</v>
      </c>
      <c r="O3" s="48" t="s">
        <v>109</v>
      </c>
    </row>
    <row r="4" spans="1:15" s="4" customFormat="1" ht="48.75" customHeight="1" x14ac:dyDescent="0.15">
      <c r="A4" s="48"/>
      <c r="B4" s="39"/>
      <c r="C4" s="48"/>
      <c r="D4" s="48"/>
      <c r="E4" s="48"/>
      <c r="F4" s="2" t="s">
        <v>7</v>
      </c>
      <c r="G4" s="2" t="s">
        <v>8</v>
      </c>
      <c r="H4" s="2" t="s">
        <v>9</v>
      </c>
      <c r="I4" s="2" t="s">
        <v>10</v>
      </c>
      <c r="J4" s="3" t="s">
        <v>144</v>
      </c>
      <c r="K4" s="2" t="s">
        <v>117</v>
      </c>
      <c r="L4" s="39"/>
      <c r="M4" s="39"/>
      <c r="N4" s="49"/>
      <c r="O4" s="48"/>
    </row>
    <row r="5" spans="1:15" s="14" customFormat="1" ht="45" customHeight="1" x14ac:dyDescent="0.15">
      <c r="A5" s="15">
        <v>1</v>
      </c>
      <c r="B5" s="17" t="s">
        <v>49</v>
      </c>
      <c r="C5" s="17" t="s">
        <v>122</v>
      </c>
      <c r="D5" s="15" t="s">
        <v>123</v>
      </c>
      <c r="E5" s="17" t="s">
        <v>36</v>
      </c>
      <c r="F5" s="17" t="s">
        <v>55</v>
      </c>
      <c r="G5" s="17">
        <v>0</v>
      </c>
      <c r="H5" s="17" t="s">
        <v>124</v>
      </c>
      <c r="I5" s="17">
        <v>494</v>
      </c>
      <c r="J5" s="32">
        <v>0.49399999999999999</v>
      </c>
      <c r="K5" s="15" t="s">
        <v>121</v>
      </c>
      <c r="L5" s="10" t="s">
        <v>16</v>
      </c>
      <c r="M5" s="20" t="s">
        <v>161</v>
      </c>
      <c r="N5" s="12">
        <v>36.715000000000003</v>
      </c>
      <c r="O5" s="13"/>
    </row>
    <row r="6" spans="1:15" s="14" customFormat="1" ht="45" customHeight="1" x14ac:dyDescent="0.15">
      <c r="A6" s="15">
        <v>2</v>
      </c>
      <c r="B6" s="15" t="s">
        <v>49</v>
      </c>
      <c r="C6" s="15" t="s">
        <v>125</v>
      </c>
      <c r="D6" s="15" t="s">
        <v>123</v>
      </c>
      <c r="E6" s="15" t="s">
        <v>36</v>
      </c>
      <c r="F6" s="15" t="s">
        <v>126</v>
      </c>
      <c r="G6" s="17">
        <v>0</v>
      </c>
      <c r="H6" s="15" t="s">
        <v>127</v>
      </c>
      <c r="I6" s="17">
        <v>400</v>
      </c>
      <c r="J6" s="32">
        <v>0.4</v>
      </c>
      <c r="K6" s="15">
        <v>4</v>
      </c>
      <c r="L6" s="10" t="s">
        <v>16</v>
      </c>
      <c r="M6" s="20" t="s">
        <v>162</v>
      </c>
      <c r="N6" s="12">
        <v>29.733000000000001</v>
      </c>
      <c r="O6" s="13"/>
    </row>
    <row r="7" spans="1:15" s="14" customFormat="1" ht="45" customHeight="1" x14ac:dyDescent="0.15">
      <c r="A7" s="15">
        <v>3</v>
      </c>
      <c r="B7" s="17" t="s">
        <v>49</v>
      </c>
      <c r="C7" s="17" t="s">
        <v>128</v>
      </c>
      <c r="D7" s="15" t="s">
        <v>123</v>
      </c>
      <c r="E7" s="17" t="s">
        <v>70</v>
      </c>
      <c r="F7" s="17" t="s">
        <v>129</v>
      </c>
      <c r="G7" s="17">
        <v>0</v>
      </c>
      <c r="H7" s="17" t="s">
        <v>89</v>
      </c>
      <c r="I7" s="17">
        <v>137</v>
      </c>
      <c r="J7" s="32">
        <v>0.13700000000000001</v>
      </c>
      <c r="K7" s="15">
        <v>5</v>
      </c>
      <c r="L7" s="10" t="s">
        <v>16</v>
      </c>
      <c r="M7" s="20" t="s">
        <v>162</v>
      </c>
      <c r="N7" s="12">
        <v>11.561</v>
      </c>
      <c r="O7" s="13"/>
    </row>
    <row r="8" spans="1:15" s="14" customFormat="1" ht="45" customHeight="1" x14ac:dyDescent="0.15">
      <c r="A8" s="15">
        <v>4</v>
      </c>
      <c r="B8" s="15" t="s">
        <v>49</v>
      </c>
      <c r="C8" s="15" t="s">
        <v>131</v>
      </c>
      <c r="D8" s="15" t="s">
        <v>123</v>
      </c>
      <c r="E8" s="15" t="s">
        <v>13</v>
      </c>
      <c r="F8" s="15" t="s">
        <v>132</v>
      </c>
      <c r="G8" s="17">
        <v>0</v>
      </c>
      <c r="H8" s="15" t="s">
        <v>133</v>
      </c>
      <c r="I8" s="17">
        <v>331</v>
      </c>
      <c r="J8" s="32">
        <v>0.33100000000000002</v>
      </c>
      <c r="K8" s="15">
        <v>3.5</v>
      </c>
      <c r="L8" s="10" t="s">
        <v>16</v>
      </c>
      <c r="M8" s="20" t="s">
        <v>162</v>
      </c>
      <c r="N8" s="12">
        <v>26.835999999999999</v>
      </c>
      <c r="O8" s="13"/>
    </row>
    <row r="9" spans="1:15" s="14" customFormat="1" ht="45" customHeight="1" x14ac:dyDescent="0.15">
      <c r="A9" s="15">
        <v>5</v>
      </c>
      <c r="B9" s="15" t="s">
        <v>49</v>
      </c>
      <c r="C9" s="15" t="s">
        <v>134</v>
      </c>
      <c r="D9" s="15" t="s">
        <v>123</v>
      </c>
      <c r="E9" s="15" t="s">
        <v>13</v>
      </c>
      <c r="F9" s="15" t="s">
        <v>135</v>
      </c>
      <c r="G9" s="17">
        <v>0</v>
      </c>
      <c r="H9" s="15" t="s">
        <v>136</v>
      </c>
      <c r="I9" s="17">
        <v>400</v>
      </c>
      <c r="J9" s="32">
        <v>0.4</v>
      </c>
      <c r="K9" s="22" t="s">
        <v>118</v>
      </c>
      <c r="L9" s="10" t="s">
        <v>16</v>
      </c>
      <c r="M9" s="20" t="s">
        <v>163</v>
      </c>
      <c r="N9" s="12">
        <v>29.733000000000001</v>
      </c>
      <c r="O9" s="13"/>
    </row>
    <row r="10" spans="1:15" s="14" customFormat="1" ht="45" customHeight="1" x14ac:dyDescent="0.15">
      <c r="A10" s="15">
        <v>6</v>
      </c>
      <c r="B10" s="15" t="s">
        <v>49</v>
      </c>
      <c r="C10" s="15" t="s">
        <v>138</v>
      </c>
      <c r="D10" s="15" t="s">
        <v>123</v>
      </c>
      <c r="E10" s="15" t="s">
        <v>24</v>
      </c>
      <c r="F10" s="15" t="s">
        <v>52</v>
      </c>
      <c r="G10" s="17">
        <v>0</v>
      </c>
      <c r="H10" s="15" t="s">
        <v>53</v>
      </c>
      <c r="I10" s="17">
        <v>423</v>
      </c>
      <c r="J10" s="32">
        <v>0.42299999999999999</v>
      </c>
      <c r="K10" s="15" t="s">
        <v>139</v>
      </c>
      <c r="L10" s="10" t="s">
        <v>16</v>
      </c>
      <c r="M10" s="11" t="s">
        <v>164</v>
      </c>
      <c r="N10" s="12">
        <v>28.834</v>
      </c>
      <c r="O10" s="13"/>
    </row>
    <row r="11" spans="1:15" s="14" customFormat="1" ht="45" customHeight="1" x14ac:dyDescent="0.15">
      <c r="A11" s="15">
        <v>7</v>
      </c>
      <c r="B11" s="33" t="s">
        <v>49</v>
      </c>
      <c r="C11" s="33" t="s">
        <v>140</v>
      </c>
      <c r="D11" s="33" t="s">
        <v>123</v>
      </c>
      <c r="E11" s="33" t="s">
        <v>141</v>
      </c>
      <c r="F11" s="33" t="s">
        <v>142</v>
      </c>
      <c r="G11" s="34">
        <v>0</v>
      </c>
      <c r="H11" s="33" t="s">
        <v>143</v>
      </c>
      <c r="I11" s="34">
        <v>190</v>
      </c>
      <c r="J11" s="35">
        <v>0.19</v>
      </c>
      <c r="K11" s="33">
        <v>4</v>
      </c>
      <c r="L11" s="10" t="s">
        <v>16</v>
      </c>
      <c r="M11" s="11" t="s">
        <v>165</v>
      </c>
      <c r="N11" s="36">
        <v>14.34</v>
      </c>
      <c r="O11" s="13"/>
    </row>
    <row r="12" spans="1:15" s="28" customFormat="1" ht="45" customHeight="1" x14ac:dyDescent="0.15">
      <c r="A12" s="37" t="s">
        <v>113</v>
      </c>
      <c r="B12" s="37"/>
      <c r="C12" s="37"/>
      <c r="D12" s="37"/>
      <c r="E12" s="37"/>
      <c r="F12" s="37"/>
      <c r="G12" s="37"/>
      <c r="H12" s="37"/>
      <c r="I12" s="37"/>
      <c r="J12" s="23">
        <f>SUM(J5:J11)</f>
        <v>2.375</v>
      </c>
      <c r="K12" s="24"/>
      <c r="L12" s="24"/>
      <c r="M12" s="25"/>
      <c r="N12" s="26">
        <f>SUM(N5:N11)</f>
        <v>177.75200000000001</v>
      </c>
      <c r="O12" s="27"/>
    </row>
    <row r="13" spans="1:15" ht="24.75" customHeight="1" x14ac:dyDescent="0.15">
      <c r="A13" s="53" t="s">
        <v>167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</sheetData>
  <mergeCells count="16">
    <mergeCell ref="A13:O13"/>
    <mergeCell ref="A12:I12"/>
    <mergeCell ref="A1:O1"/>
    <mergeCell ref="A2:O2"/>
    <mergeCell ref="J3:K3"/>
    <mergeCell ref="M3:M4"/>
    <mergeCell ref="O3:O4"/>
    <mergeCell ref="A3:A4"/>
    <mergeCell ref="B3:B4"/>
    <mergeCell ref="C3:C4"/>
    <mergeCell ref="D3:D4"/>
    <mergeCell ref="E3:E4"/>
    <mergeCell ref="L3:L4"/>
    <mergeCell ref="N3:N4"/>
    <mergeCell ref="F3:G3"/>
    <mergeCell ref="H3:I3"/>
  </mergeCells>
  <phoneticPr fontId="5" type="noConversion"/>
  <printOptions horizontalCentered="1"/>
  <pageMargins left="0" right="0" top="0.39370078740157483" bottom="0.3937007874015748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农村公路</vt:lpstr>
      <vt:lpstr>其他道路</vt:lpstr>
      <vt:lpstr>农村公路!Print_Titles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a30932</cp:lastModifiedBy>
  <cp:lastPrinted>2026-04-10T01:27:26Z</cp:lastPrinted>
  <dcterms:created xsi:type="dcterms:W3CDTF">2023-05-12T11:15:00Z</dcterms:created>
  <dcterms:modified xsi:type="dcterms:W3CDTF">2026-04-10T03:14:31Z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F879447FA843499A8A0F36C9D55C041C_12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